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31J\Desktop\"/>
    </mc:Choice>
  </mc:AlternateContent>
  <xr:revisionPtr revIDLastSave="0" documentId="13_ncr:1_{98D2EEB1-CB2D-45AD-834D-5B0FBE06AF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4" r:id="rId1"/>
    <sheet name="団体" sheetId="5" r:id="rId2"/>
    <sheet name="単" sheetId="3" r:id="rId3"/>
    <sheet name="複" sheetId="2" r:id="rId4"/>
    <sheet name="集約" sheetId="1" r:id="rId5"/>
  </sheets>
  <definedNames>
    <definedName name="_xlnm.Print_Area" localSheetId="0">申込書!$A:$F</definedName>
    <definedName name="_xlnm.Print_Area" localSheetId="2">単!$A$1:$D$18</definedName>
    <definedName name="_xlnm.Print_Area" localSheetId="1">団体!$A$1:$C$10</definedName>
    <definedName name="_xlnm.Print_Area" localSheetId="3">複!$A$1:$D$18</definedName>
  </definedNames>
  <calcPr calcId="181029"/>
</workbook>
</file>

<file path=xl/calcChain.xml><?xml version="1.0" encoding="utf-8"?>
<calcChain xmlns="http://schemas.openxmlformats.org/spreadsheetml/2006/main">
  <c r="R2" i="5" l="1"/>
  <c r="F2" i="1" s="1"/>
  <c r="Q2" i="5"/>
  <c r="E5" i="4"/>
  <c r="E4" i="4"/>
  <c r="Y31" i="1"/>
  <c r="X31" i="1" s="1"/>
  <c r="Y33" i="1"/>
  <c r="X33" i="1" s="1"/>
  <c r="Z33" i="1"/>
  <c r="Y34" i="1"/>
  <c r="X34" i="1" s="1"/>
  <c r="Z34" i="1"/>
  <c r="Y35" i="1"/>
  <c r="X35" i="1" s="1"/>
  <c r="Z35" i="1"/>
  <c r="Y36" i="1"/>
  <c r="X36" i="1" s="1"/>
  <c r="Z36" i="1"/>
  <c r="Y37" i="1"/>
  <c r="X37" i="1" s="1"/>
  <c r="Z37" i="1"/>
  <c r="Y38" i="1"/>
  <c r="X38" i="1" s="1"/>
  <c r="Z38" i="1"/>
  <c r="Z32" i="1"/>
  <c r="Y32" i="1"/>
  <c r="X32" i="1" s="1"/>
  <c r="Y23" i="1"/>
  <c r="X23" i="1" s="1"/>
  <c r="Z23" i="1"/>
  <c r="Y24" i="1"/>
  <c r="X24" i="1" s="1"/>
  <c r="Z24" i="1"/>
  <c r="Y25" i="1"/>
  <c r="X25" i="1" s="1"/>
  <c r="Z25" i="1"/>
  <c r="Y26" i="1"/>
  <c r="X26" i="1" s="1"/>
  <c r="Z26" i="1"/>
  <c r="Y27" i="1"/>
  <c r="X27" i="1" s="1"/>
  <c r="Z27" i="1"/>
  <c r="Y28" i="1"/>
  <c r="X28" i="1" s="1"/>
  <c r="Z28" i="1"/>
  <c r="Y29" i="1"/>
  <c r="X29" i="1" s="1"/>
  <c r="Z29" i="1"/>
  <c r="Z22" i="1"/>
  <c r="Y22" i="1"/>
  <c r="X22" i="1" s="1"/>
  <c r="Y30" i="1"/>
  <c r="Y21" i="1"/>
  <c r="X30" i="1"/>
  <c r="W30" i="1" s="1"/>
  <c r="X21" i="1"/>
  <c r="W21" i="1" s="1"/>
  <c r="X12" i="1"/>
  <c r="W12" i="1" s="1"/>
  <c r="Y12" i="1"/>
  <c r="Y15" i="1"/>
  <c r="X15" i="1" s="1"/>
  <c r="Z15" i="1"/>
  <c r="Y16" i="1"/>
  <c r="X16" i="1" s="1"/>
  <c r="Z16" i="1"/>
  <c r="Y17" i="1"/>
  <c r="X17" i="1" s="1"/>
  <c r="Z17" i="1"/>
  <c r="Y18" i="1"/>
  <c r="X18" i="1" s="1"/>
  <c r="Z18" i="1"/>
  <c r="Y19" i="1"/>
  <c r="X19" i="1" s="1"/>
  <c r="Z19" i="1"/>
  <c r="Y20" i="1"/>
  <c r="X20" i="1" s="1"/>
  <c r="Z20" i="1"/>
  <c r="Z14" i="1"/>
  <c r="Y14" i="1"/>
  <c r="X14" i="1" s="1"/>
  <c r="Y13" i="1"/>
  <c r="X13" i="1" s="1"/>
  <c r="Y10" i="1"/>
  <c r="X10" i="1" s="1"/>
  <c r="Z10" i="1"/>
  <c r="Y11" i="1"/>
  <c r="X11" i="1" s="1"/>
  <c r="Z11" i="1"/>
  <c r="Z6" i="1"/>
  <c r="Z7" i="1"/>
  <c r="Z8" i="1"/>
  <c r="Z9" i="1"/>
  <c r="Z5" i="1"/>
  <c r="Y5" i="1"/>
  <c r="X5" i="1" s="1"/>
  <c r="Y6" i="1"/>
  <c r="X6" i="1" s="1"/>
  <c r="Y7" i="1"/>
  <c r="X7" i="1" s="1"/>
  <c r="Y8" i="1"/>
  <c r="X8" i="1" s="1"/>
  <c r="Y9" i="1"/>
  <c r="X9" i="1" s="1"/>
  <c r="Y4" i="1"/>
  <c r="X4" i="1" s="1"/>
  <c r="Y3" i="1"/>
  <c r="X3" i="1"/>
  <c r="W3" i="1" s="1"/>
  <c r="C2" i="1"/>
  <c r="B2" i="1"/>
  <c r="I2" i="3"/>
  <c r="J2" i="1" s="1"/>
  <c r="H2" i="3"/>
  <c r="I2" i="1" s="1"/>
  <c r="G2" i="2"/>
  <c r="L2" i="1" s="1"/>
  <c r="G2" i="3"/>
  <c r="H2" i="1" s="1"/>
  <c r="F2" i="2"/>
  <c r="K2" i="1" s="1"/>
  <c r="F2" i="3"/>
  <c r="B4" i="4" s="1"/>
  <c r="H12" i="2"/>
  <c r="K7" i="2"/>
  <c r="J16" i="3"/>
  <c r="I4" i="2"/>
  <c r="H16" i="3"/>
  <c r="H14" i="2"/>
  <c r="K17" i="3"/>
  <c r="K7" i="3"/>
  <c r="K3" i="2"/>
  <c r="H10" i="3"/>
  <c r="J11" i="2"/>
  <c r="I12" i="3"/>
  <c r="H17" i="2"/>
  <c r="J15" i="3"/>
  <c r="K8" i="2"/>
  <c r="H11" i="3"/>
  <c r="K4" i="3"/>
  <c r="I5" i="2"/>
  <c r="I17" i="3"/>
  <c r="H12" i="3"/>
  <c r="I7" i="2"/>
  <c r="J17" i="3"/>
  <c r="I9" i="2"/>
  <c r="K15" i="2"/>
  <c r="J17" i="2"/>
  <c r="I16" i="2"/>
  <c r="J13" i="2"/>
  <c r="K16" i="2"/>
  <c r="J8" i="2"/>
  <c r="H10" i="2"/>
  <c r="J10" i="3"/>
  <c r="K10" i="3"/>
  <c r="H15" i="2"/>
  <c r="I13" i="2"/>
  <c r="I12" i="2"/>
  <c r="J4" i="3"/>
  <c r="K6" i="3"/>
  <c r="K14" i="2"/>
  <c r="J5" i="3"/>
  <c r="K4" i="2"/>
  <c r="K3" i="3"/>
  <c r="K15" i="3"/>
  <c r="I10" i="3"/>
  <c r="J18" i="3"/>
  <c r="K6" i="2"/>
  <c r="I9" i="3"/>
  <c r="I18" i="2"/>
  <c r="H18" i="2"/>
  <c r="K13" i="3"/>
  <c r="H3" i="2"/>
  <c r="K8" i="3"/>
  <c r="J7" i="2"/>
  <c r="I13" i="3"/>
  <c r="J9" i="2"/>
  <c r="K11" i="3"/>
  <c r="I10" i="2"/>
  <c r="K10" i="2"/>
  <c r="I8" i="2"/>
  <c r="H5" i="2"/>
  <c r="I14" i="2"/>
  <c r="J14" i="2"/>
  <c r="I11" i="3"/>
  <c r="H6" i="2"/>
  <c r="K9" i="3"/>
  <c r="I15" i="2"/>
  <c r="I14" i="3"/>
  <c r="I6" i="2"/>
  <c r="K5" i="2"/>
  <c r="L1" i="2"/>
  <c r="J10" i="2"/>
  <c r="I16" i="3"/>
  <c r="K12" i="3"/>
  <c r="I15" i="3"/>
  <c r="H6" i="3"/>
  <c r="H18" i="3"/>
  <c r="H7" i="3"/>
  <c r="H11" i="2"/>
  <c r="K9" i="2"/>
  <c r="H8" i="2"/>
  <c r="H13" i="2"/>
  <c r="H9" i="3"/>
  <c r="J4" i="2"/>
  <c r="J16" i="2"/>
  <c r="H15" i="3"/>
  <c r="I3" i="2"/>
  <c r="I5" i="3"/>
  <c r="J8" i="3"/>
  <c r="J3" i="3"/>
  <c r="J5" i="2"/>
  <c r="K13" i="2"/>
  <c r="H9" i="2"/>
  <c r="I6" i="3"/>
  <c r="H13" i="3"/>
  <c r="J12" i="2"/>
  <c r="K18" i="2"/>
  <c r="J12" i="3"/>
  <c r="H4" i="2"/>
  <c r="K16" i="3"/>
  <c r="I3" i="3"/>
  <c r="H17" i="3"/>
  <c r="H3" i="3"/>
  <c r="J9" i="3"/>
  <c r="J7" i="3"/>
  <c r="I4" i="3"/>
  <c r="J6" i="2"/>
  <c r="K14" i="3"/>
  <c r="J11" i="3"/>
  <c r="H5" i="3"/>
  <c r="J6" i="3"/>
  <c r="H16" i="2"/>
  <c r="J18" i="2"/>
  <c r="J3" i="2"/>
  <c r="J15" i="2"/>
  <c r="H14" i="3"/>
  <c r="K12" i="2"/>
  <c r="I17" i="2"/>
  <c r="K17" i="2"/>
  <c r="I11" i="2"/>
  <c r="I7" i="3"/>
  <c r="I8" i="3"/>
  <c r="H8" i="3"/>
  <c r="J14" i="3"/>
  <c r="K11" i="2"/>
  <c r="H7" i="2"/>
  <c r="H4" i="3"/>
  <c r="J13" i="3"/>
  <c r="K18" i="3"/>
  <c r="K5" i="3"/>
  <c r="I18" i="3"/>
  <c r="B3" i="4" l="1"/>
  <c r="E3" i="4" s="1"/>
  <c r="E2" i="1"/>
  <c r="N14" i="1"/>
  <c r="M14" i="1" s="1"/>
  <c r="N10" i="1"/>
  <c r="M10" i="1" s="1"/>
  <c r="N11" i="1"/>
  <c r="M11" i="1" s="1"/>
  <c r="N5" i="1"/>
  <c r="M5" i="1" s="1"/>
  <c r="N18" i="1"/>
  <c r="M18" i="1" s="1"/>
  <c r="N9" i="1"/>
  <c r="M9" i="1" s="1"/>
  <c r="N17" i="1"/>
  <c r="M17" i="1" s="1"/>
  <c r="N8" i="1"/>
  <c r="M8" i="1" s="1"/>
  <c r="N15" i="1"/>
  <c r="M15" i="1" s="1"/>
  <c r="N16" i="1"/>
  <c r="M16" i="1" s="1"/>
  <c r="N4" i="1"/>
  <c r="M4" i="1" s="1"/>
  <c r="N6" i="1"/>
  <c r="M6" i="1" s="1"/>
  <c r="N13" i="1"/>
  <c r="M13" i="1" s="1"/>
  <c r="N12" i="1"/>
  <c r="M12" i="1" s="1"/>
  <c r="N7" i="1"/>
  <c r="M7" i="1" s="1"/>
  <c r="N3" i="1"/>
  <c r="M3" i="1" s="1"/>
  <c r="G2" i="1"/>
  <c r="B5" i="4"/>
  <c r="O10" i="1"/>
  <c r="T4" i="1"/>
  <c r="O16" i="1"/>
  <c r="P17" i="1"/>
  <c r="P6" i="1"/>
  <c r="V15" i="1"/>
  <c r="Q3" i="1"/>
  <c r="Q5" i="1"/>
  <c r="O11" i="1"/>
  <c r="T6" i="1"/>
  <c r="V14" i="1"/>
  <c r="P3" i="1"/>
  <c r="U4" i="1"/>
  <c r="V3" i="1"/>
  <c r="T5" i="1"/>
  <c r="Q13" i="1"/>
  <c r="Q11" i="1"/>
  <c r="V16" i="1"/>
  <c r="U16" i="1"/>
  <c r="U9" i="1"/>
  <c r="V7" i="1"/>
  <c r="T18" i="1"/>
  <c r="P10" i="1"/>
  <c r="Q4" i="1"/>
  <c r="Q14" i="1"/>
  <c r="U18" i="1"/>
  <c r="Q15" i="1"/>
  <c r="S11" i="1"/>
  <c r="V13" i="1"/>
  <c r="O4" i="1"/>
  <c r="U15" i="1"/>
  <c r="V11" i="1"/>
  <c r="P12" i="1"/>
  <c r="P13" i="1"/>
  <c r="O18" i="1"/>
  <c r="O15" i="1"/>
  <c r="O14" i="1"/>
  <c r="U5" i="1"/>
  <c r="P4" i="1"/>
  <c r="S15" i="1"/>
  <c r="P7" i="1"/>
  <c r="T13" i="1"/>
  <c r="O8" i="1"/>
  <c r="P9" i="1"/>
  <c r="T17" i="1"/>
  <c r="S3" i="1"/>
  <c r="Q12" i="1"/>
  <c r="T3" i="1"/>
  <c r="T15" i="1"/>
  <c r="P14" i="1"/>
  <c r="V17" i="1"/>
  <c r="Q10" i="1"/>
  <c r="U8" i="1"/>
  <c r="Q18" i="1"/>
  <c r="V4" i="1"/>
  <c r="T8" i="1"/>
  <c r="Q17" i="1"/>
  <c r="T16" i="1"/>
  <c r="P16" i="1"/>
  <c r="P15" i="1"/>
  <c r="T7" i="1"/>
  <c r="U14" i="1"/>
  <c r="P5" i="1"/>
  <c r="S17" i="1"/>
  <c r="T14" i="1"/>
  <c r="U10" i="1"/>
  <c r="O6" i="1"/>
  <c r="S13" i="1"/>
  <c r="U3" i="1"/>
  <c r="U12" i="1"/>
  <c r="P11" i="1"/>
  <c r="O3" i="1"/>
  <c r="Q16" i="1"/>
  <c r="S7" i="1"/>
  <c r="V18" i="1"/>
  <c r="P18" i="1"/>
  <c r="O5" i="1"/>
  <c r="V9" i="1"/>
  <c r="Q9" i="1"/>
  <c r="O9" i="1"/>
  <c r="Q7" i="1"/>
  <c r="S9" i="1"/>
  <c r="V6" i="1"/>
  <c r="T12" i="1"/>
  <c r="Q6" i="1"/>
  <c r="U17" i="1"/>
  <c r="T11" i="1"/>
  <c r="U7" i="1"/>
  <c r="P8" i="1"/>
  <c r="V12" i="1"/>
  <c r="T10" i="1"/>
  <c r="T9" i="1"/>
  <c r="Q8" i="1"/>
  <c r="U6" i="1"/>
  <c r="O17" i="1"/>
  <c r="U13" i="1"/>
  <c r="V8" i="1"/>
  <c r="S5" i="1"/>
  <c r="V5" i="1"/>
  <c r="O7" i="1"/>
  <c r="O13" i="1"/>
  <c r="O12" i="1"/>
  <c r="U11" i="1"/>
  <c r="V10" i="1"/>
  <c r="L3" i="2"/>
  <c r="L7" i="2"/>
  <c r="L15" i="2"/>
  <c r="L4" i="2"/>
  <c r="L5" i="2"/>
  <c r="L11" i="2"/>
  <c r="L6" i="2"/>
  <c r="L9" i="2"/>
  <c r="L14" i="2"/>
  <c r="L8" i="2"/>
  <c r="L18" i="2"/>
  <c r="L12" i="2"/>
  <c r="L17" i="2"/>
  <c r="L16" i="2"/>
  <c r="L13" i="2"/>
  <c r="L10" i="2"/>
  <c r="E6" i="4" l="1"/>
  <c r="D2" i="1" s="1"/>
  <c r="S4" i="1"/>
  <c r="R4" i="1" s="1"/>
  <c r="R3" i="1"/>
  <c r="R11" i="1"/>
  <c r="S12" i="1"/>
  <c r="R12" i="1" s="1"/>
  <c r="R7" i="1"/>
  <c r="S8" i="1"/>
  <c r="R8" i="1" s="1"/>
  <c r="S18" i="1"/>
  <c r="R18" i="1" s="1"/>
  <c r="R17" i="1"/>
  <c r="S16" i="1"/>
  <c r="R16" i="1" s="1"/>
  <c r="R15" i="1"/>
  <c r="R5" i="1"/>
  <c r="S6" i="1"/>
  <c r="R6" i="1" s="1"/>
  <c r="R9" i="1"/>
  <c r="S10" i="1"/>
  <c r="R10" i="1" s="1"/>
  <c r="S14" i="1"/>
  <c r="R14" i="1" s="1"/>
  <c r="R13" i="1"/>
</calcChain>
</file>

<file path=xl/sharedStrings.xml><?xml version="1.0" encoding="utf-8"?>
<sst xmlns="http://schemas.openxmlformats.org/spreadsheetml/2006/main" count="128" uniqueCount="62">
  <si>
    <t>下記の通り申し込みます</t>
    <rPh sb="0" eb="2">
      <t>カキ</t>
    </rPh>
    <rPh sb="3" eb="4">
      <t>トオ</t>
    </rPh>
    <rPh sb="5" eb="6">
      <t>モウ</t>
    </rPh>
    <rPh sb="7" eb="8">
      <t>コ</t>
    </rPh>
    <phoneticPr fontId="1"/>
  </si>
  <si>
    <t>ふりがな</t>
    <phoneticPr fontId="1"/>
  </si>
  <si>
    <t>単</t>
    <rPh sb="0" eb="1">
      <t>タン</t>
    </rPh>
    <phoneticPr fontId="1"/>
  </si>
  <si>
    <t>複</t>
    <rPh sb="0" eb="1">
      <t>フク</t>
    </rPh>
    <phoneticPr fontId="1"/>
  </si>
  <si>
    <t>合　計</t>
    <rPh sb="0" eb="1">
      <t>ゴウ</t>
    </rPh>
    <rPh sb="2" eb="3">
      <t>ケイ</t>
    </rPh>
    <phoneticPr fontId="1"/>
  </si>
  <si>
    <t>円</t>
    <phoneticPr fontId="1"/>
  </si>
  <si>
    <t>金額</t>
    <rPh sb="0" eb="2">
      <t>キンガク</t>
    </rPh>
    <phoneticPr fontId="1"/>
  </si>
  <si>
    <t>団体</t>
    <rPh sb="0" eb="2">
      <t>ダンタイ</t>
    </rPh>
    <phoneticPr fontId="1"/>
  </si>
  <si>
    <t>名前</t>
    <rPh sb="0" eb="2">
      <t>ナマエ</t>
    </rPh>
    <phoneticPr fontId="1"/>
  </si>
  <si>
    <t>受付</t>
    <rPh sb="0" eb="2">
      <t>ウケツケ</t>
    </rPh>
    <phoneticPr fontId="1"/>
  </si>
  <si>
    <t>No</t>
    <phoneticPr fontId="1"/>
  </si>
  <si>
    <t>MS</t>
    <phoneticPr fontId="1"/>
  </si>
  <si>
    <t>MD</t>
    <phoneticPr fontId="1"/>
  </si>
  <si>
    <t>WS</t>
    <phoneticPr fontId="1"/>
  </si>
  <si>
    <t>WD</t>
    <phoneticPr fontId="1"/>
  </si>
  <si>
    <t>中学校名</t>
    <rPh sb="0" eb="3">
      <t>チュウガッコウ</t>
    </rPh>
    <rPh sb="3" eb="4">
      <t>メイ</t>
    </rPh>
    <phoneticPr fontId="1"/>
  </si>
  <si>
    <t>名　　前</t>
    <phoneticPr fontId="1"/>
  </si>
  <si>
    <t>種　　目</t>
    <phoneticPr fontId="1"/>
  </si>
  <si>
    <t>（選択してください）</t>
    <rPh sb="1" eb="3">
      <t>センタク</t>
    </rPh>
    <phoneticPr fontId="1"/>
  </si>
  <si>
    <t>（例：　なごや　たろう）</t>
    <phoneticPr fontId="1"/>
  </si>
  <si>
    <t>（例：　名古屋　太郎）</t>
    <rPh sb="4" eb="7">
      <t>ナゴヤ</t>
    </rPh>
    <phoneticPr fontId="1"/>
  </si>
  <si>
    <t>団体</t>
  </si>
  <si>
    <t>チーム×</t>
    <phoneticPr fontId="1"/>
  </si>
  <si>
    <t>FMS</t>
    <phoneticPr fontId="1"/>
  </si>
  <si>
    <t>FWS</t>
    <phoneticPr fontId="1"/>
  </si>
  <si>
    <t>所属</t>
    <rPh sb="0" eb="2">
      <t>ショゾク</t>
    </rPh>
    <phoneticPr fontId="1"/>
  </si>
  <si>
    <t>MT</t>
    <phoneticPr fontId="1"/>
  </si>
  <si>
    <t>WT</t>
    <phoneticPr fontId="1"/>
  </si>
  <si>
    <t>団体名</t>
    <rPh sb="0" eb="3">
      <t>ダンタイメイ</t>
    </rPh>
    <phoneticPr fontId="1"/>
  </si>
  <si>
    <t>責任者氏名</t>
    <rPh sb="0" eb="3">
      <t>セキニンシャ</t>
    </rPh>
    <rPh sb="3" eb="5">
      <t>シメイ</t>
    </rPh>
    <phoneticPr fontId="1"/>
  </si>
  <si>
    <t>選手</t>
    <rPh sb="0" eb="2">
      <t>センシュ</t>
    </rPh>
    <phoneticPr fontId="1"/>
  </si>
  <si>
    <t>監督</t>
    <rPh sb="0" eb="1">
      <t>カン</t>
    </rPh>
    <rPh sb="1" eb="2">
      <t>トク</t>
    </rPh>
    <phoneticPr fontId="1"/>
  </si>
  <si>
    <t>選手</t>
    <rPh sb="0" eb="1">
      <t>セン</t>
    </rPh>
    <rPh sb="1" eb="2">
      <t>テ</t>
    </rPh>
    <phoneticPr fontId="1"/>
  </si>
  <si>
    <t>種目選択</t>
    <rPh sb="0" eb="1">
      <t>シュ</t>
    </rPh>
    <rPh sb="1" eb="2">
      <t>メ</t>
    </rPh>
    <rPh sb="2" eb="4">
      <t>センタク</t>
    </rPh>
    <phoneticPr fontId="1"/>
  </si>
  <si>
    <t>↑名前
（例：名古屋　太郎）</t>
    <rPh sb="1" eb="2">
      <t>ナ</t>
    </rPh>
    <rPh sb="2" eb="3">
      <t>マエ</t>
    </rPh>
    <rPh sb="5" eb="6">
      <t>レイ</t>
    </rPh>
    <rPh sb="7" eb="10">
      <t>ナゴヤ</t>
    </rPh>
    <rPh sb="11" eb="13">
      <t>タロウ</t>
    </rPh>
    <phoneticPr fontId="1"/>
  </si>
  <si>
    <t>↑ふりがな
（例：なごや　たろう）</t>
    <rPh sb="7" eb="8">
      <t>レイ</t>
    </rPh>
    <phoneticPr fontId="1"/>
  </si>
  <si>
    <t>※左から記入してください（最大４チーム男女各2チームまで）</t>
    <rPh sb="1" eb="2">
      <t>ヒダリ</t>
    </rPh>
    <rPh sb="4" eb="6">
      <t>キニュウ</t>
    </rPh>
    <rPh sb="13" eb="15">
      <t>サイダイ</t>
    </rPh>
    <rPh sb="19" eb="21">
      <t>ダンジョ</t>
    </rPh>
    <rPh sb="21" eb="22">
      <t>カク</t>
    </rPh>
    <phoneticPr fontId="1"/>
  </si>
  <si>
    <t>MS</t>
  </si>
  <si>
    <t>WS</t>
  </si>
  <si>
    <t>FMS</t>
  </si>
  <si>
    <t>FWS</t>
  </si>
  <si>
    <t>MD</t>
    <phoneticPr fontId="1"/>
  </si>
  <si>
    <t>WD</t>
    <phoneticPr fontId="1"/>
  </si>
  <si>
    <t>責任者携帯</t>
    <rPh sb="0" eb="3">
      <t>セキニンシャ</t>
    </rPh>
    <rPh sb="3" eb="5">
      <t>ケイタイ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</si>
  <si>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</si>
  <si>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★</t>
    <phoneticPr fontId="1"/>
  </si>
  <si>
    <t>人  ×</t>
    <rPh sb="0" eb="1">
      <t>ニン</t>
    </rPh>
    <phoneticPr fontId="1"/>
  </si>
  <si>
    <t>組  ×</t>
    <rPh sb="0" eb="1">
      <t>クミ</t>
    </rPh>
    <phoneticPr fontId="1"/>
  </si>
  <si>
    <t>1チーム目</t>
    <rPh sb="4" eb="5">
      <t>メ</t>
    </rPh>
    <phoneticPr fontId="1"/>
  </si>
  <si>
    <t>2チーム目</t>
    <rPh sb="4" eb="5">
      <t>メ</t>
    </rPh>
    <phoneticPr fontId="1"/>
  </si>
  <si>
    <t>3チーム目</t>
    <rPh sb="4" eb="5">
      <t>メ</t>
    </rPh>
    <phoneticPr fontId="1"/>
  </si>
  <si>
    <t>4チーム目</t>
    <rPh sb="4" eb="5">
      <t>メ</t>
    </rPh>
    <phoneticPr fontId="1"/>
  </si>
  <si>
    <t>※</t>
    <phoneticPr fontId="1"/>
  </si>
  <si>
    <t>で塗りつぶされたセルに記入してください</t>
    <rPh sb="1" eb="2">
      <t>ヌ</t>
    </rPh>
    <rPh sb="11" eb="13">
      <t>キニュウ</t>
    </rPh>
    <phoneticPr fontId="1"/>
  </si>
  <si>
    <t>記入後保存してメールにて送信ください</t>
    <rPh sb="0" eb="2">
      <t>キニュウ</t>
    </rPh>
    <rPh sb="2" eb="3">
      <t>ゴ</t>
    </rPh>
    <rPh sb="3" eb="5">
      <t>ホゾン</t>
    </rPh>
    <rPh sb="12" eb="14">
      <t>ソウシン</t>
    </rPh>
    <phoneticPr fontId="1"/>
  </si>
  <si>
    <t>まとめて申込願います</t>
    <rPh sb="4" eb="6">
      <t>モウシコミ</t>
    </rPh>
    <rPh sb="6" eb="7">
      <t>ネガ</t>
    </rPh>
    <phoneticPr fontId="1"/>
  </si>
  <si>
    <t>5000円＝</t>
    <rPh sb="4" eb="5">
      <t>エン</t>
    </rPh>
    <phoneticPr fontId="1"/>
  </si>
  <si>
    <t>1500円＝</t>
    <rPh sb="4" eb="5">
      <t>エン</t>
    </rPh>
    <phoneticPr fontId="1"/>
  </si>
  <si>
    <t>3000円＝</t>
    <rPh sb="4" eb="5">
      <t>エン</t>
    </rPh>
    <phoneticPr fontId="1"/>
  </si>
  <si>
    <t>クラブチームでペアリング
の場合　そのチーム名</t>
    <rPh sb="14" eb="16">
      <t>バアイ</t>
    </rPh>
    <rPh sb="22" eb="23">
      <t>メイ</t>
    </rPh>
    <phoneticPr fontId="1"/>
  </si>
  <si>
    <t>クラブチームで申し込む場合はバラバラにならないよう</t>
    <rPh sb="7" eb="8">
      <t>モウ</t>
    </rPh>
    <rPh sb="9" eb="10">
      <t>コ</t>
    </rPh>
    <rPh sb="11" eb="13">
      <t>バアイ</t>
    </rPh>
    <phoneticPr fontId="1"/>
  </si>
  <si>
    <t>第37回　名古屋市中学生バドミントン大会　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</si>
</sst>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indexed="2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22"/>
      <name val="ＭＳ Ｐゴシック"/>
      <family val="3"/>
      <charset val="128"/>
    </font>
    <font>
      <sz val="16"/>
      <color theme="0" tint="-0.249977111117893"/>
      <name val="Arial Black"/>
      <family val="2"/>
    </font>
    <font>
      <sz val="14"/>
      <color indexed="22"/>
      <name val="Arial Black"/>
      <family val="2"/>
    </font>
    <font>
      <sz val="16"/>
      <name val="ＭＳ Ｐ明朝"/>
      <family val="1"/>
      <charset val="128"/>
    </font>
    <font>
      <sz val="16"/>
      <name val="Century"/>
      <family val="1"/>
    </font>
    <font>
      <sz val="8"/>
      <color indexed="55"/>
      <name val="Arial Black"/>
      <family val="2"/>
    </font>
    <font>
      <sz val="9"/>
      <color indexed="55"/>
      <name val="ＭＳ 明朝"/>
      <family val="1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49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right" vertical="center"/>
    </xf>
    <xf numFmtId="49" fontId="2" fillId="0" borderId="18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6" fillId="0" borderId="5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4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>
      <alignment vertical="center" shrinkToFit="1"/>
    </xf>
    <xf numFmtId="3" fontId="13" fillId="0" borderId="26" xfId="0" applyNumberFormat="1" applyFont="1" applyBorder="1">
      <alignment vertical="center"/>
    </xf>
    <xf numFmtId="0" fontId="13" fillId="0" borderId="26" xfId="0" applyFont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3" fillId="0" borderId="25" xfId="0" applyFont="1" applyBorder="1">
      <alignment vertical="center"/>
    </xf>
    <xf numFmtId="0" fontId="13" fillId="0" borderId="27" xfId="0" applyFont="1" applyBorder="1">
      <alignment vertical="center"/>
    </xf>
    <xf numFmtId="0" fontId="13" fillId="0" borderId="0" xfId="0" applyFont="1">
      <alignment vertical="center"/>
    </xf>
    <xf numFmtId="0" fontId="13" fillId="0" borderId="23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 shrinkToFit="1"/>
    </xf>
    <xf numFmtId="0" fontId="13" fillId="0" borderId="24" xfId="0" applyFont="1" applyBorder="1">
      <alignment vertical="center"/>
    </xf>
    <xf numFmtId="0" fontId="13" fillId="0" borderId="23" xfId="0" applyFont="1" applyBorder="1">
      <alignment vertical="center"/>
    </xf>
    <xf numFmtId="0" fontId="13" fillId="0" borderId="20" xfId="0" applyFont="1" applyBorder="1" applyAlignment="1">
      <alignment horizontal="right" vertical="center"/>
    </xf>
    <xf numFmtId="0" fontId="13" fillId="0" borderId="21" xfId="0" applyFont="1" applyBorder="1" applyAlignment="1">
      <alignment horizontal="center" vertical="center"/>
    </xf>
    <xf numFmtId="0" fontId="13" fillId="0" borderId="21" xfId="0" applyFont="1" applyBorder="1">
      <alignment vertical="center"/>
    </xf>
    <xf numFmtId="0" fontId="13" fillId="0" borderId="22" xfId="0" applyFont="1" applyBorder="1">
      <alignment vertical="center"/>
    </xf>
    <xf numFmtId="0" fontId="10" fillId="3" borderId="28" xfId="0" applyFont="1" applyFill="1" applyBorder="1" applyAlignment="1" applyProtection="1">
      <alignment vertical="center" shrinkToFit="1"/>
      <protection locked="0"/>
    </xf>
    <xf numFmtId="49" fontId="2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3" borderId="10" xfId="0" applyFont="1" applyFill="1" applyBorder="1" applyAlignment="1" applyProtection="1">
      <alignment horizontal="center" vertical="center" shrinkToFit="1"/>
      <protection locked="0"/>
    </xf>
    <xf numFmtId="49" fontId="2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4" fillId="3" borderId="28" xfId="0" applyFont="1" applyFill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49" fontId="2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5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showGridLines="0" tabSelected="1" zoomScaleNormal="100" zoomScaleSheetLayoutView="100" workbookViewId="0">
      <selection activeCell="G16" sqref="G16"/>
    </sheetView>
  </sheetViews>
  <sheetFormatPr defaultColWidth="14.25" defaultRowHeight="30" customHeight="1" x14ac:dyDescent="0.15"/>
  <cols>
    <col min="1" max="1" width="14.25" style="7"/>
    <col min="2" max="2" width="5.25" style="7" customWidth="1"/>
    <col min="3" max="3" width="11.875" style="7" bestFit="1" customWidth="1"/>
    <col min="4" max="4" width="12.75" style="7" bestFit="1" customWidth="1"/>
    <col min="5" max="5" width="12.375" style="7" customWidth="1"/>
    <col min="6" max="6" width="4.375" style="7" bestFit="1" customWidth="1"/>
    <col min="7" max="16384" width="14.25" style="7"/>
  </cols>
  <sheetData>
    <row r="1" spans="1:12" ht="30" customHeight="1" x14ac:dyDescent="0.15">
      <c r="A1" s="55" t="s">
        <v>61</v>
      </c>
      <c r="B1" s="55"/>
      <c r="C1" s="55"/>
      <c r="D1" s="55"/>
      <c r="E1" s="55"/>
      <c r="F1" s="55"/>
    </row>
    <row r="2" spans="1:12" ht="30" customHeight="1" x14ac:dyDescent="0.15">
      <c r="A2" s="57" t="s">
        <v>0</v>
      </c>
      <c r="B2" s="57"/>
      <c r="C2" s="57"/>
      <c r="D2" s="57"/>
      <c r="E2" s="57"/>
      <c r="F2" s="57"/>
    </row>
    <row r="3" spans="1:12" ht="30" customHeight="1" x14ac:dyDescent="0.15">
      <c r="A3" s="6" t="s">
        <v>21</v>
      </c>
      <c r="B3" s="6">
        <f>団体!Q2+団体!R2</f>
        <v>0</v>
      </c>
      <c r="C3" s="6" t="s">
        <v>22</v>
      </c>
      <c r="D3" s="6" t="s">
        <v>56</v>
      </c>
      <c r="E3" s="9">
        <f>B3*5000</f>
        <v>0</v>
      </c>
      <c r="F3" s="6" t="s">
        <v>5</v>
      </c>
      <c r="J3" s="6" t="s">
        <v>52</v>
      </c>
      <c r="K3" s="51"/>
      <c r="L3" s="7" t="s">
        <v>53</v>
      </c>
    </row>
    <row r="4" spans="1:12" ht="30" customHeight="1" x14ac:dyDescent="0.15">
      <c r="A4" s="6" t="s">
        <v>2</v>
      </c>
      <c r="B4" s="6">
        <f>単!F2+単!G2+単!H2+単!I2</f>
        <v>0</v>
      </c>
      <c r="C4" s="6" t="s">
        <v>46</v>
      </c>
      <c r="D4" s="6" t="s">
        <v>57</v>
      </c>
      <c r="E4" s="9">
        <f>B4*1500</f>
        <v>0</v>
      </c>
      <c r="F4" s="6" t="s">
        <v>5</v>
      </c>
      <c r="K4" s="7" t="s">
        <v>54</v>
      </c>
    </row>
    <row r="5" spans="1:12" ht="30" customHeight="1" x14ac:dyDescent="0.15">
      <c r="A5" s="6" t="s">
        <v>3</v>
      </c>
      <c r="B5" s="6">
        <f>複!F2+複!G2</f>
        <v>0</v>
      </c>
      <c r="C5" s="6" t="s">
        <v>47</v>
      </c>
      <c r="D5" s="6" t="s">
        <v>58</v>
      </c>
      <c r="E5" s="9">
        <f>B5*3000</f>
        <v>0</v>
      </c>
      <c r="F5" s="6" t="s">
        <v>5</v>
      </c>
    </row>
    <row r="6" spans="1:12" ht="30" customHeight="1" x14ac:dyDescent="0.15">
      <c r="A6" s="56" t="s">
        <v>4</v>
      </c>
      <c r="B6" s="56"/>
      <c r="C6" s="56"/>
      <c r="D6" s="56"/>
      <c r="E6" s="9">
        <f>SUM(E3:E5)</f>
        <v>0</v>
      </c>
      <c r="F6" s="6" t="s">
        <v>5</v>
      </c>
    </row>
    <row r="8" spans="1:12" ht="30" customHeight="1" x14ac:dyDescent="0.15">
      <c r="A8" s="6" t="s">
        <v>44</v>
      </c>
      <c r="C8" s="58"/>
      <c r="D8" s="58"/>
      <c r="E8" s="58"/>
      <c r="F8" s="58"/>
      <c r="J8" s="6" t="s">
        <v>52</v>
      </c>
      <c r="K8" s="7" t="s">
        <v>60</v>
      </c>
    </row>
    <row r="9" spans="1:12" ht="30" customHeight="1" x14ac:dyDescent="0.15">
      <c r="A9" s="6"/>
      <c r="B9" s="6"/>
      <c r="C9" s="6"/>
      <c r="K9" s="7" t="s">
        <v>55</v>
      </c>
    </row>
    <row r="10" spans="1:12" ht="30" customHeight="1" x14ac:dyDescent="0.15">
      <c r="A10" s="7" t="s">
        <v>29</v>
      </c>
      <c r="C10" s="58"/>
      <c r="D10" s="58"/>
      <c r="E10" s="58"/>
      <c r="F10" s="58"/>
    </row>
    <row r="11" spans="1:12" ht="30" customHeight="1" x14ac:dyDescent="0.15">
      <c r="A11" s="6"/>
      <c r="B11" s="6"/>
      <c r="C11" s="6"/>
    </row>
    <row r="12" spans="1:12" ht="30" customHeight="1" x14ac:dyDescent="0.15">
      <c r="A12" s="7" t="s">
        <v>43</v>
      </c>
      <c r="C12" s="54"/>
      <c r="D12" s="54"/>
      <c r="E12" s="54"/>
      <c r="F12" s="54"/>
    </row>
  </sheetData>
  <mergeCells count="6">
    <mergeCell ref="C12:F12"/>
    <mergeCell ref="A1:F1"/>
    <mergeCell ref="A6:D6"/>
    <mergeCell ref="A2:F2"/>
    <mergeCell ref="C8:F8"/>
    <mergeCell ref="C10:F10"/>
  </mergeCells>
  <phoneticPr fontId="1"/>
  <printOptions horizontalCentered="1"/>
  <pageMargins left="0.19685039370078741" right="0.19685039370078741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2"/>
  <sheetViews>
    <sheetView showGridLines="0" topLeftCell="B1" workbookViewId="0">
      <selection activeCell="B1" sqref="B1:C1"/>
    </sheetView>
  </sheetViews>
  <sheetFormatPr defaultRowHeight="35.1" customHeight="1" x14ac:dyDescent="0.15"/>
  <cols>
    <col min="1" max="1" width="10.375" style="18" customWidth="1"/>
    <col min="2" max="2" width="16.875" style="18" customWidth="1"/>
    <col min="3" max="3" width="21.875" style="18" customWidth="1"/>
    <col min="4" max="4" width="5.625" style="11" customWidth="1"/>
    <col min="5" max="5" width="10.375" style="18" customWidth="1"/>
    <col min="6" max="6" width="16.875" style="18" customWidth="1"/>
    <col min="7" max="7" width="21.875" style="18" customWidth="1"/>
    <col min="8" max="8" width="5.625" style="11" customWidth="1"/>
    <col min="9" max="9" width="10.375" style="18" customWidth="1"/>
    <col min="10" max="10" width="16.875" style="18" customWidth="1"/>
    <col min="11" max="11" width="21.875" style="18" customWidth="1"/>
    <col min="12" max="12" width="5.625" style="11" customWidth="1"/>
    <col min="13" max="13" width="10.375" style="18" customWidth="1"/>
    <col min="14" max="14" width="16.875" style="18" customWidth="1"/>
    <col min="15" max="15" width="21.875" style="18" customWidth="1"/>
    <col min="16" max="16" width="5.625" style="11" customWidth="1"/>
  </cols>
  <sheetData>
    <row r="1" spans="1:18" ht="35.1" customHeight="1" x14ac:dyDescent="0.15">
      <c r="A1" s="10" t="s">
        <v>33</v>
      </c>
      <c r="B1" s="59"/>
      <c r="C1" s="60"/>
      <c r="E1" s="10" t="s">
        <v>33</v>
      </c>
      <c r="F1" s="59"/>
      <c r="G1" s="60"/>
      <c r="I1" s="10" t="s">
        <v>33</v>
      </c>
      <c r="J1" s="59"/>
      <c r="K1" s="60"/>
      <c r="M1" s="10" t="s">
        <v>33</v>
      </c>
      <c r="N1" s="59"/>
      <c r="O1" s="60"/>
      <c r="Q1" s="12" t="s">
        <v>26</v>
      </c>
      <c r="R1" s="12" t="s">
        <v>27</v>
      </c>
    </row>
    <row r="2" spans="1:18" ht="35.1" customHeight="1" x14ac:dyDescent="0.15">
      <c r="A2" s="10" t="s">
        <v>28</v>
      </c>
      <c r="B2" s="59"/>
      <c r="C2" s="60"/>
      <c r="E2" s="10" t="s">
        <v>28</v>
      </c>
      <c r="F2" s="59"/>
      <c r="G2" s="60"/>
      <c r="I2" s="10" t="s">
        <v>28</v>
      </c>
      <c r="J2" s="59"/>
      <c r="K2" s="60"/>
      <c r="M2" s="10" t="s">
        <v>28</v>
      </c>
      <c r="N2" s="59"/>
      <c r="O2" s="60"/>
      <c r="Q2" s="12">
        <f>COUNTIF(1:1,"男子団体戦")</f>
        <v>0</v>
      </c>
      <c r="R2" s="12">
        <f>COUNTIF(1:1,"女子団体戦")</f>
        <v>0</v>
      </c>
    </row>
    <row r="3" spans="1:18" ht="35.1" customHeight="1" x14ac:dyDescent="0.15">
      <c r="A3" s="10" t="s">
        <v>31</v>
      </c>
      <c r="B3" s="59"/>
      <c r="C3" s="60"/>
      <c r="E3" s="10" t="s">
        <v>31</v>
      </c>
      <c r="F3" s="59"/>
      <c r="G3" s="60"/>
      <c r="I3" s="10" t="s">
        <v>31</v>
      </c>
      <c r="J3" s="59"/>
      <c r="K3" s="60"/>
      <c r="M3" s="10" t="s">
        <v>31</v>
      </c>
      <c r="N3" s="59"/>
      <c r="O3" s="60"/>
    </row>
    <row r="4" spans="1:18" ht="35.1" customHeight="1" x14ac:dyDescent="0.15">
      <c r="A4" s="10" t="s">
        <v>32</v>
      </c>
      <c r="B4" s="4"/>
      <c r="C4" s="5"/>
      <c r="E4" s="10" t="s">
        <v>32</v>
      </c>
      <c r="F4" s="4"/>
      <c r="G4" s="5"/>
      <c r="I4" s="10" t="s">
        <v>32</v>
      </c>
      <c r="J4" s="4"/>
      <c r="K4" s="5"/>
      <c r="M4" s="10" t="s">
        <v>32</v>
      </c>
      <c r="N4" s="4"/>
      <c r="O4" s="5"/>
    </row>
    <row r="5" spans="1:18" ht="35.1" customHeight="1" x14ac:dyDescent="0.15">
      <c r="A5" s="10" t="s">
        <v>32</v>
      </c>
      <c r="B5" s="4"/>
      <c r="C5" s="5"/>
      <c r="E5" s="10" t="s">
        <v>32</v>
      </c>
      <c r="F5" s="4"/>
      <c r="G5" s="5"/>
      <c r="I5" s="10" t="s">
        <v>32</v>
      </c>
      <c r="J5" s="4"/>
      <c r="K5" s="5"/>
      <c r="M5" s="10" t="s">
        <v>32</v>
      </c>
      <c r="N5" s="4"/>
      <c r="O5" s="5"/>
    </row>
    <row r="6" spans="1:18" ht="35.1" customHeight="1" x14ac:dyDescent="0.15">
      <c r="A6" s="10" t="s">
        <v>30</v>
      </c>
      <c r="B6" s="4"/>
      <c r="C6" s="5"/>
      <c r="E6" s="10" t="s">
        <v>30</v>
      </c>
      <c r="F6" s="4"/>
      <c r="G6" s="5"/>
      <c r="I6" s="10" t="s">
        <v>30</v>
      </c>
      <c r="J6" s="4"/>
      <c r="K6" s="5"/>
      <c r="M6" s="10" t="s">
        <v>30</v>
      </c>
      <c r="N6" s="4"/>
      <c r="O6" s="5"/>
    </row>
    <row r="7" spans="1:18" ht="35.1" customHeight="1" x14ac:dyDescent="0.15">
      <c r="A7" s="10" t="s">
        <v>30</v>
      </c>
      <c r="B7" s="4"/>
      <c r="C7" s="5"/>
      <c r="E7" s="10" t="s">
        <v>30</v>
      </c>
      <c r="F7" s="4"/>
      <c r="G7" s="5"/>
      <c r="I7" s="10" t="s">
        <v>30</v>
      </c>
      <c r="J7" s="4"/>
      <c r="K7" s="5"/>
      <c r="M7" s="10" t="s">
        <v>30</v>
      </c>
      <c r="N7" s="4"/>
      <c r="O7" s="5"/>
    </row>
    <row r="8" spans="1:18" ht="35.1" customHeight="1" x14ac:dyDescent="0.15">
      <c r="A8" s="10" t="s">
        <v>30</v>
      </c>
      <c r="B8" s="4"/>
      <c r="C8" s="5"/>
      <c r="E8" s="10" t="s">
        <v>30</v>
      </c>
      <c r="F8" s="4"/>
      <c r="G8" s="5"/>
      <c r="I8" s="10" t="s">
        <v>30</v>
      </c>
      <c r="J8" s="4"/>
      <c r="K8" s="5"/>
      <c r="M8" s="10" t="s">
        <v>30</v>
      </c>
      <c r="N8" s="4"/>
      <c r="O8" s="5"/>
    </row>
    <row r="9" spans="1:18" ht="35.1" customHeight="1" x14ac:dyDescent="0.15">
      <c r="A9" s="10" t="s">
        <v>30</v>
      </c>
      <c r="B9" s="4"/>
      <c r="C9" s="5"/>
      <c r="E9" s="10" t="s">
        <v>30</v>
      </c>
      <c r="F9" s="4"/>
      <c r="G9" s="5"/>
      <c r="I9" s="10" t="s">
        <v>30</v>
      </c>
      <c r="J9" s="4"/>
      <c r="K9" s="5"/>
      <c r="M9" s="10" t="s">
        <v>30</v>
      </c>
      <c r="N9" s="4"/>
      <c r="O9" s="5"/>
    </row>
    <row r="10" spans="1:18" ht="35.1" customHeight="1" x14ac:dyDescent="0.15">
      <c r="A10" s="10" t="s">
        <v>30</v>
      </c>
      <c r="B10" s="4"/>
      <c r="C10" s="5"/>
      <c r="E10" s="10" t="s">
        <v>30</v>
      </c>
      <c r="F10" s="4"/>
      <c r="G10" s="5"/>
      <c r="I10" s="10" t="s">
        <v>30</v>
      </c>
      <c r="J10" s="4"/>
      <c r="K10" s="5"/>
      <c r="M10" s="10" t="s">
        <v>30</v>
      </c>
      <c r="N10" s="4"/>
      <c r="O10" s="5"/>
    </row>
    <row r="11" spans="1:18" s="16" customFormat="1" ht="35.25" customHeight="1" x14ac:dyDescent="0.15">
      <c r="A11" s="13" t="s">
        <v>48</v>
      </c>
      <c r="B11" s="14" t="s">
        <v>34</v>
      </c>
      <c r="C11" s="14" t="s">
        <v>35</v>
      </c>
      <c r="D11" s="15"/>
      <c r="E11" s="13" t="s">
        <v>49</v>
      </c>
      <c r="F11" s="14" t="s">
        <v>34</v>
      </c>
      <c r="G11" s="14" t="s">
        <v>35</v>
      </c>
      <c r="H11" s="15"/>
      <c r="I11" s="13" t="s">
        <v>50</v>
      </c>
      <c r="J11" s="14" t="s">
        <v>34</v>
      </c>
      <c r="K11" s="14" t="s">
        <v>35</v>
      </c>
      <c r="L11" s="15"/>
      <c r="M11" s="13" t="s">
        <v>51</v>
      </c>
      <c r="N11" s="14" t="s">
        <v>34</v>
      </c>
      <c r="O11" s="14" t="s">
        <v>35</v>
      </c>
      <c r="P11" s="15"/>
    </row>
    <row r="12" spans="1:18" ht="35.1" customHeight="1" x14ac:dyDescent="0.15">
      <c r="A12" s="17" t="s">
        <v>36</v>
      </c>
    </row>
  </sheetData>
  <sheetProtection sheet="1" objects="1" scenarios="1"/>
  <mergeCells count="12">
    <mergeCell ref="B1:C1"/>
    <mergeCell ref="B2:C2"/>
    <mergeCell ref="B3:C3"/>
    <mergeCell ref="F1:G1"/>
    <mergeCell ref="F2:G2"/>
    <mergeCell ref="F3:G3"/>
    <mergeCell ref="J1:K1"/>
    <mergeCell ref="J2:K2"/>
    <mergeCell ref="J3:K3"/>
    <mergeCell ref="N1:O1"/>
    <mergeCell ref="N2:O2"/>
    <mergeCell ref="N3:O3"/>
  </mergeCells>
  <phoneticPr fontId="1"/>
  <dataValidations count="1">
    <dataValidation type="list" allowBlank="1" showInputMessage="1" showErrorMessage="1" sqref="B1:C1 J1:K1 N1:O1 F1:G1" xr:uid="{00000000-0002-0000-0100-000000000000}">
      <formula1>"男子団体戦,女子団体戦"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8"/>
  <sheetViews>
    <sheetView showGridLines="0" workbookViewId="0">
      <selection activeCell="A3" sqref="A3"/>
    </sheetView>
  </sheetViews>
  <sheetFormatPr defaultRowHeight="35.1" customHeight="1" x14ac:dyDescent="0.15"/>
  <cols>
    <col min="1" max="1" width="15.625" style="18" customWidth="1"/>
    <col min="2" max="2" width="15.375" style="18" customWidth="1"/>
    <col min="3" max="3" width="16.5" style="18" customWidth="1"/>
    <col min="4" max="4" width="20.625" style="18" customWidth="1"/>
    <col min="5" max="5" width="9" style="11"/>
    <col min="6" max="7" width="6.375" style="11" customWidth="1"/>
    <col min="8" max="9" width="6.375" style="23" customWidth="1"/>
    <col min="10" max="11" width="3.625" style="23" customWidth="1"/>
  </cols>
  <sheetData>
    <row r="1" spans="1:11" ht="20.100000000000001" customHeight="1" x14ac:dyDescent="0.15">
      <c r="A1" s="19" t="s">
        <v>17</v>
      </c>
      <c r="B1" s="20" t="s">
        <v>16</v>
      </c>
      <c r="C1" s="21" t="s">
        <v>1</v>
      </c>
      <c r="D1" s="61" t="s">
        <v>15</v>
      </c>
      <c r="F1" s="22" t="s">
        <v>11</v>
      </c>
      <c r="G1" s="22" t="s">
        <v>13</v>
      </c>
      <c r="H1" s="22" t="s">
        <v>23</v>
      </c>
      <c r="I1" s="22" t="s">
        <v>24</v>
      </c>
    </row>
    <row r="2" spans="1:11" ht="20.100000000000001" customHeight="1" x14ac:dyDescent="0.15">
      <c r="A2" s="24" t="s">
        <v>18</v>
      </c>
      <c r="B2" s="25" t="s">
        <v>20</v>
      </c>
      <c r="C2" s="26" t="s">
        <v>19</v>
      </c>
      <c r="D2" s="62"/>
      <c r="F2" s="22">
        <f>COUNTIF(A:A,"男子単")</f>
        <v>0</v>
      </c>
      <c r="G2" s="22">
        <f>COUNTIF(A:A,"女子単")</f>
        <v>0</v>
      </c>
      <c r="H2" s="22">
        <f>COUNTIF(A:A,"1年生男子単")</f>
        <v>0</v>
      </c>
      <c r="I2" s="22">
        <f>COUNTIF(A:A,"1年生女子単")</f>
        <v>0</v>
      </c>
    </row>
    <row r="3" spans="1:11" ht="35.1" customHeight="1" x14ac:dyDescent="0.15">
      <c r="A3" s="3"/>
      <c r="B3" s="4"/>
      <c r="C3" s="4"/>
      <c r="D3" s="5"/>
      <c r="H3" s="23" t="str">
        <f ca="1">IF(INDIRECT("A3")="","",INDIRECT("A3"))</f>
        <v/>
      </c>
      <c r="I3" s="23" t="str">
        <f ca="1">IF(INDIRECT("B3")="","",INDIRECT("B3"))</f>
        <v/>
      </c>
      <c r="J3" s="23" t="str">
        <f ca="1">IF(INDIRECT("C3")="","",INDIRECT("C3"))</f>
        <v/>
      </c>
      <c r="K3" s="23" t="str">
        <f ca="1">IF(INDIRECT("D3")="","",INDIRECT("D3"))</f>
        <v/>
      </c>
    </row>
    <row r="4" spans="1:11" ht="35.1" customHeight="1" x14ac:dyDescent="0.15">
      <c r="A4" s="3"/>
      <c r="B4" s="4"/>
      <c r="C4" s="4"/>
      <c r="D4" s="5"/>
      <c r="H4" s="23" t="str">
        <f ca="1">IF(INDIRECT("A4")="","",INDIRECT("A4"))</f>
        <v/>
      </c>
      <c r="I4" s="23" t="str">
        <f ca="1">IF(INDIRECT("B4")="","",INDIRECT("B4"))</f>
        <v/>
      </c>
      <c r="J4" s="23" t="str">
        <f ca="1">IF(INDIRECT("C4")="","",INDIRECT("C4"))</f>
        <v/>
      </c>
      <c r="K4" s="23" t="str">
        <f ca="1">IF(INDIRECT("D4")="","",INDIRECT("D4"))</f>
        <v/>
      </c>
    </row>
    <row r="5" spans="1:11" ht="35.1" customHeight="1" x14ac:dyDescent="0.15">
      <c r="A5" s="3"/>
      <c r="B5" s="4"/>
      <c r="C5" s="4"/>
      <c r="D5" s="5"/>
      <c r="H5" s="23" t="str">
        <f ca="1">IF(INDIRECT("A5")="","",INDIRECT("A5"))</f>
        <v/>
      </c>
      <c r="I5" s="23" t="str">
        <f ca="1">IF(INDIRECT("B5")="","",INDIRECT("B5"))</f>
        <v/>
      </c>
      <c r="J5" s="23" t="str">
        <f ca="1">IF(INDIRECT("C5")="","",INDIRECT("C5"))</f>
        <v/>
      </c>
      <c r="K5" s="23" t="str">
        <f ca="1">IF(INDIRECT("D5")="","",INDIRECT("D5"))</f>
        <v/>
      </c>
    </row>
    <row r="6" spans="1:11" ht="35.1" customHeight="1" x14ac:dyDescent="0.15">
      <c r="A6" s="3"/>
      <c r="B6" s="4"/>
      <c r="C6" s="4"/>
      <c r="D6" s="5"/>
      <c r="H6" s="23" t="str">
        <f ca="1">IF(INDIRECT("A6")="","",INDIRECT("A6"))</f>
        <v/>
      </c>
      <c r="I6" s="23" t="str">
        <f ca="1">IF(INDIRECT("B6")="","",INDIRECT("B6"))</f>
        <v/>
      </c>
      <c r="J6" s="23" t="str">
        <f ca="1">IF(INDIRECT("C6")="","",INDIRECT("C6"))</f>
        <v/>
      </c>
      <c r="K6" s="23" t="str">
        <f ca="1">IF(INDIRECT("D6")="","",INDIRECT("D6"))</f>
        <v/>
      </c>
    </row>
    <row r="7" spans="1:11" ht="35.1" customHeight="1" x14ac:dyDescent="0.15">
      <c r="A7" s="3"/>
      <c r="B7" s="4"/>
      <c r="C7" s="4"/>
      <c r="D7" s="5"/>
      <c r="H7" s="23" t="str">
        <f ca="1">IF(INDIRECT("A7")="","",INDIRECT("A7"))</f>
        <v/>
      </c>
      <c r="I7" s="23" t="str">
        <f ca="1">IF(INDIRECT("B7")="","",INDIRECT("B7"))</f>
        <v/>
      </c>
      <c r="J7" s="23" t="str">
        <f ca="1">IF(INDIRECT("C7")="","",INDIRECT("C7"))</f>
        <v/>
      </c>
      <c r="K7" s="23" t="str">
        <f ca="1">IF(INDIRECT("D7")="","",INDIRECT("D7"))</f>
        <v/>
      </c>
    </row>
    <row r="8" spans="1:11" ht="35.1" customHeight="1" x14ac:dyDescent="0.15">
      <c r="A8" s="3"/>
      <c r="B8" s="4"/>
      <c r="C8" s="4"/>
      <c r="D8" s="5"/>
      <c r="H8" s="23" t="str">
        <f ca="1">IF(INDIRECT("A8")="","",INDIRECT("A8"))</f>
        <v/>
      </c>
      <c r="I8" s="23" t="str">
        <f ca="1">IF(INDIRECT("B8")="","",INDIRECT("B8"))</f>
        <v/>
      </c>
      <c r="J8" s="23" t="str">
        <f ca="1">IF(INDIRECT("C8")="","",INDIRECT("C8"))</f>
        <v/>
      </c>
      <c r="K8" s="23" t="str">
        <f ca="1">IF(INDIRECT("D8")="","",INDIRECT("D8"))</f>
        <v/>
      </c>
    </row>
    <row r="9" spans="1:11" ht="35.1" customHeight="1" x14ac:dyDescent="0.15">
      <c r="A9" s="3"/>
      <c r="B9" s="4"/>
      <c r="C9" s="4"/>
      <c r="D9" s="5"/>
      <c r="H9" s="23" t="str">
        <f ca="1">IF(INDIRECT("A9")="","",INDIRECT("A9"))</f>
        <v/>
      </c>
      <c r="I9" s="23" t="str">
        <f ca="1">IF(INDIRECT("B9")="","",INDIRECT("B9"))</f>
        <v/>
      </c>
      <c r="J9" s="23" t="str">
        <f ca="1">IF(INDIRECT("C9")="","",INDIRECT("C9"))</f>
        <v/>
      </c>
      <c r="K9" s="23" t="str">
        <f ca="1">IF(INDIRECT("D9")="","",INDIRECT("D9"))</f>
        <v/>
      </c>
    </row>
    <row r="10" spans="1:11" ht="35.1" customHeight="1" x14ac:dyDescent="0.15">
      <c r="A10" s="3"/>
      <c r="B10" s="4"/>
      <c r="C10" s="4"/>
      <c r="D10" s="5"/>
      <c r="H10" s="23" t="str">
        <f ca="1">IF(INDIRECT("A10")="","",INDIRECT("A10"))</f>
        <v/>
      </c>
      <c r="I10" s="23" t="str">
        <f ca="1">IF(INDIRECT("B10")="","",INDIRECT("B10"))</f>
        <v/>
      </c>
      <c r="J10" s="23" t="str">
        <f ca="1">IF(INDIRECT("C10")="","",INDIRECT("C10"))</f>
        <v/>
      </c>
      <c r="K10" s="23" t="str">
        <f ca="1">IF(INDIRECT("D10")="","",INDIRECT("D10"))</f>
        <v/>
      </c>
    </row>
    <row r="11" spans="1:11" ht="35.1" customHeight="1" x14ac:dyDescent="0.15">
      <c r="A11" s="3"/>
      <c r="B11" s="4"/>
      <c r="C11" s="4"/>
      <c r="D11" s="5"/>
      <c r="H11" s="23" t="str">
        <f ca="1">IF(INDIRECT("A11")="","",INDIRECT("A11"))</f>
        <v/>
      </c>
      <c r="I11" s="23" t="str">
        <f ca="1">IF(INDIRECT("B11")="","",INDIRECT("B11"))</f>
        <v/>
      </c>
      <c r="J11" s="23" t="str">
        <f ca="1">IF(INDIRECT("C11")="","",INDIRECT("C11"))</f>
        <v/>
      </c>
      <c r="K11" s="23" t="str">
        <f ca="1">IF(INDIRECT("D11")="","",INDIRECT("D11"))</f>
        <v/>
      </c>
    </row>
    <row r="12" spans="1:11" ht="35.1" customHeight="1" x14ac:dyDescent="0.15">
      <c r="A12" s="3"/>
      <c r="B12" s="4"/>
      <c r="C12" s="4"/>
      <c r="D12" s="5"/>
      <c r="H12" s="23" t="str">
        <f ca="1">IF(INDIRECT("A12")="","",INDIRECT("A12"))</f>
        <v/>
      </c>
      <c r="I12" s="23" t="str">
        <f ca="1">IF(INDIRECT("B12")="","",INDIRECT("B12"))</f>
        <v/>
      </c>
      <c r="J12" s="23" t="str">
        <f ca="1">IF(INDIRECT("C12")="","",INDIRECT("C12"))</f>
        <v/>
      </c>
      <c r="K12" s="23" t="str">
        <f ca="1">IF(INDIRECT("D12")="","",INDIRECT("D12"))</f>
        <v/>
      </c>
    </row>
    <row r="13" spans="1:11" ht="35.1" customHeight="1" x14ac:dyDescent="0.15">
      <c r="A13" s="3"/>
      <c r="B13" s="4"/>
      <c r="C13" s="4"/>
      <c r="D13" s="5"/>
      <c r="H13" s="23" t="str">
        <f ca="1">IF(INDIRECT("A13")="","",INDIRECT("A13"))</f>
        <v/>
      </c>
      <c r="I13" s="23" t="str">
        <f ca="1">IF(INDIRECT("B13")="","",INDIRECT("B13"))</f>
        <v/>
      </c>
      <c r="J13" s="23" t="str">
        <f ca="1">IF(INDIRECT("C13")="","",INDIRECT("C13"))</f>
        <v/>
      </c>
      <c r="K13" s="23" t="str">
        <f ca="1">IF(INDIRECT("D13")="","",INDIRECT("D13"))</f>
        <v/>
      </c>
    </row>
    <row r="14" spans="1:11" ht="35.1" customHeight="1" x14ac:dyDescent="0.15">
      <c r="A14" s="3"/>
      <c r="B14" s="4"/>
      <c r="C14" s="4"/>
      <c r="D14" s="5"/>
      <c r="H14" s="23" t="str">
        <f ca="1">IF(INDIRECT("A14")="","",INDIRECT("A14"))</f>
        <v/>
      </c>
      <c r="I14" s="23" t="str">
        <f ca="1">IF(INDIRECT("B14")="","",INDIRECT("B14"))</f>
        <v/>
      </c>
      <c r="J14" s="23" t="str">
        <f ca="1">IF(INDIRECT("C14")="","",INDIRECT("C14"))</f>
        <v/>
      </c>
      <c r="K14" s="23" t="str">
        <f ca="1">IF(INDIRECT("D14")="","",INDIRECT("D14"))</f>
        <v/>
      </c>
    </row>
    <row r="15" spans="1:11" ht="35.1" customHeight="1" x14ac:dyDescent="0.15">
      <c r="A15" s="3"/>
      <c r="B15" s="4"/>
      <c r="C15" s="4"/>
      <c r="D15" s="5"/>
      <c r="H15" s="23" t="str">
        <f ca="1">IF(INDIRECT("A15")="","",INDIRECT("A15"))</f>
        <v/>
      </c>
      <c r="I15" s="23" t="str">
        <f ca="1">IF(INDIRECT("B15")="","",INDIRECT("B15"))</f>
        <v/>
      </c>
      <c r="J15" s="23" t="str">
        <f ca="1">IF(INDIRECT("C15")="","",INDIRECT("C15"))</f>
        <v/>
      </c>
      <c r="K15" s="23" t="str">
        <f ca="1">IF(INDIRECT("D15")="","",INDIRECT("D15"))</f>
        <v/>
      </c>
    </row>
    <row r="16" spans="1:11" ht="35.1" customHeight="1" x14ac:dyDescent="0.15">
      <c r="A16" s="3"/>
      <c r="B16" s="4"/>
      <c r="C16" s="4"/>
      <c r="D16" s="5"/>
      <c r="H16" s="23" t="str">
        <f ca="1">IF(INDIRECT("A16")="","",INDIRECT("A16"))</f>
        <v/>
      </c>
      <c r="I16" s="23" t="str">
        <f ca="1">IF(INDIRECT("B16")="","",INDIRECT("B16"))</f>
        <v/>
      </c>
      <c r="J16" s="23" t="str">
        <f ca="1">IF(INDIRECT("C16")="","",INDIRECT("C16"))</f>
        <v/>
      </c>
      <c r="K16" s="23" t="str">
        <f ca="1">IF(INDIRECT("D16")="","",INDIRECT("D16"))</f>
        <v/>
      </c>
    </row>
    <row r="17" spans="1:11" ht="35.1" customHeight="1" x14ac:dyDescent="0.15">
      <c r="A17" s="3"/>
      <c r="B17" s="4"/>
      <c r="C17" s="4"/>
      <c r="D17" s="5"/>
      <c r="H17" s="23" t="str">
        <f ca="1">IF(INDIRECT("A17")="","",INDIRECT("A17"))</f>
        <v/>
      </c>
      <c r="I17" s="23" t="str">
        <f ca="1">IF(INDIRECT("B17")="","",INDIRECT("B17"))</f>
        <v/>
      </c>
      <c r="J17" s="23" t="str">
        <f ca="1">IF(INDIRECT("C17")="","",INDIRECT("C17"))</f>
        <v/>
      </c>
      <c r="K17" s="23" t="str">
        <f ca="1">IF(INDIRECT("D17")="","",INDIRECT("D17"))</f>
        <v/>
      </c>
    </row>
    <row r="18" spans="1:11" ht="35.1" customHeight="1" x14ac:dyDescent="0.15">
      <c r="A18" s="3"/>
      <c r="B18" s="4"/>
      <c r="C18" s="4"/>
      <c r="D18" s="5"/>
      <c r="H18" s="23" t="str">
        <f ca="1">IF(INDIRECT("A18")="","",INDIRECT("A18"))</f>
        <v/>
      </c>
      <c r="I18" s="23" t="str">
        <f ca="1">IF(INDIRECT("B18")="","",INDIRECT("B18"))</f>
        <v/>
      </c>
      <c r="J18" s="23" t="str">
        <f ca="1">IF(INDIRECT("C18")="","",INDIRECT("C18"))</f>
        <v/>
      </c>
      <c r="K18" s="23" t="str">
        <f ca="1">IF(INDIRECT("D18")="","",INDIRECT("D18"))</f>
        <v/>
      </c>
    </row>
  </sheetData>
  <sheetProtection sheet="1" objects="1" scenarios="1"/>
  <mergeCells count="1">
    <mergeCell ref="D1:D2"/>
  </mergeCells>
  <phoneticPr fontId="1"/>
  <dataValidations count="1">
    <dataValidation type="list" allowBlank="1" showInputMessage="1" showErrorMessage="1" sqref="A3:A18" xr:uid="{00000000-0002-0000-0200-000000000000}">
      <formula1>"男子単,女子単,1年生男子単,1年生女子単"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8"/>
  <sheetViews>
    <sheetView showGridLines="0" workbookViewId="0">
      <selection activeCell="A3" sqref="A3:A4"/>
    </sheetView>
  </sheetViews>
  <sheetFormatPr defaultRowHeight="20.100000000000001" customHeight="1" x14ac:dyDescent="0.15"/>
  <cols>
    <col min="1" max="1" width="15.625" customWidth="1"/>
    <col min="2" max="2" width="15.375" customWidth="1"/>
    <col min="3" max="3" width="16.5" customWidth="1"/>
    <col min="4" max="4" width="20.625" customWidth="1"/>
    <col min="5" max="5" width="24.625" style="11" customWidth="1"/>
    <col min="6" max="7" width="9" style="18"/>
    <col min="8" max="12" width="4.625" style="23" customWidth="1"/>
  </cols>
  <sheetData>
    <row r="1" spans="1:12" ht="20.100000000000001" customHeight="1" x14ac:dyDescent="0.15">
      <c r="A1" s="19" t="s">
        <v>17</v>
      </c>
      <c r="B1" s="20" t="s">
        <v>16</v>
      </c>
      <c r="C1" s="21" t="s">
        <v>1</v>
      </c>
      <c r="D1" s="61" t="s">
        <v>15</v>
      </c>
      <c r="E1" s="64" t="s">
        <v>59</v>
      </c>
      <c r="F1" s="22" t="s">
        <v>41</v>
      </c>
      <c r="G1" s="22" t="s">
        <v>42</v>
      </c>
      <c r="L1" s="23" t="str">
        <f ca="1">IF(INDIRECT("E1")="","",INDIRECT("E1"))</f>
        <v>クラブチームでペアリング
の場合　そのチーム名</v>
      </c>
    </row>
    <row r="2" spans="1:12" ht="20.100000000000001" customHeight="1" x14ac:dyDescent="0.15">
      <c r="A2" s="24" t="s">
        <v>18</v>
      </c>
      <c r="B2" s="25" t="s">
        <v>20</v>
      </c>
      <c r="C2" s="26" t="s">
        <v>19</v>
      </c>
      <c r="D2" s="62"/>
      <c r="E2" s="65"/>
      <c r="F2" s="22">
        <f>COUNTIF(A:A,"男子複")</f>
        <v>0</v>
      </c>
      <c r="G2" s="22">
        <f>COUNTIF(A:A,"女子複")</f>
        <v>0</v>
      </c>
    </row>
    <row r="3" spans="1:12" ht="24.95" customHeight="1" x14ac:dyDescent="0.15">
      <c r="A3" s="66"/>
      <c r="B3" s="1"/>
      <c r="C3" s="1"/>
      <c r="D3" s="52"/>
      <c r="E3" s="63"/>
      <c r="H3" s="23" t="str">
        <f ca="1">IF(INDIRECT("A3")="","",INDIRECT("A3"))</f>
        <v/>
      </c>
      <c r="I3" s="23" t="str">
        <f ca="1">IF(INDIRECT("B3")="","",INDIRECT("B3"))</f>
        <v/>
      </c>
      <c r="J3" s="23" t="str">
        <f ca="1">IF(INDIRECT("C3")="","",INDIRECT("C3"))</f>
        <v/>
      </c>
      <c r="K3" s="23" t="str">
        <f ca="1">IF(INDIRECT("D3")="","",INDIRECT("D3"))</f>
        <v/>
      </c>
      <c r="L3" s="23" t="str">
        <f ca="1">IF(INDIRECT("E3")="","",INDIRECT("E3"))</f>
        <v/>
      </c>
    </row>
    <row r="4" spans="1:12" ht="24.95" customHeight="1" x14ac:dyDescent="0.15">
      <c r="A4" s="67"/>
      <c r="B4" s="2"/>
      <c r="C4" s="2"/>
      <c r="D4" s="53"/>
      <c r="E4" s="63"/>
      <c r="H4" s="23" t="str">
        <f ca="1">IF(INDIRECT("A4")="","",INDIRECT("A4"))</f>
        <v/>
      </c>
      <c r="I4" s="23" t="str">
        <f ca="1">IF(INDIRECT("B4")="","",INDIRECT("B4"))</f>
        <v/>
      </c>
      <c r="J4" s="23" t="str">
        <f ca="1">IF(INDIRECT("C4")="","",INDIRECT("C4"))</f>
        <v/>
      </c>
      <c r="K4" s="23" t="str">
        <f ca="1">IF(INDIRECT("D4")="","",INDIRECT("D4"))</f>
        <v/>
      </c>
      <c r="L4" s="23" t="str">
        <f ca="1">IF(INDIRECT("E4")="","",INDIRECT("E4"))</f>
        <v/>
      </c>
    </row>
    <row r="5" spans="1:12" ht="24.95" customHeight="1" x14ac:dyDescent="0.15">
      <c r="A5" s="66"/>
      <c r="B5" s="1"/>
      <c r="C5" s="1"/>
      <c r="D5" s="52"/>
      <c r="E5" s="63"/>
      <c r="H5" s="23" t="str">
        <f ca="1">IF(INDIRECT("A5")="","",INDIRECT("A5"))</f>
        <v/>
      </c>
      <c r="I5" s="23" t="str">
        <f ca="1">IF(INDIRECT("B5")="","",INDIRECT("B5"))</f>
        <v/>
      </c>
      <c r="J5" s="23" t="str">
        <f ca="1">IF(INDIRECT("C5")="","",INDIRECT("C5"))</f>
        <v/>
      </c>
      <c r="K5" s="23" t="str">
        <f ca="1">IF(INDIRECT("D5")="","",INDIRECT("D5"))</f>
        <v/>
      </c>
      <c r="L5" s="23" t="str">
        <f ca="1">IF(INDIRECT("E5")="","",INDIRECT("E5"))</f>
        <v/>
      </c>
    </row>
    <row r="6" spans="1:12" ht="24.95" customHeight="1" x14ac:dyDescent="0.15">
      <c r="A6" s="67"/>
      <c r="B6" s="2"/>
      <c r="C6" s="2"/>
      <c r="D6" s="53"/>
      <c r="E6" s="63"/>
      <c r="H6" s="23" t="str">
        <f ca="1">IF(INDIRECT("A6")="","",INDIRECT("A6"))</f>
        <v/>
      </c>
      <c r="I6" s="23" t="str">
        <f ca="1">IF(INDIRECT("B6")="","",INDIRECT("B6"))</f>
        <v/>
      </c>
      <c r="J6" s="23" t="str">
        <f ca="1">IF(INDIRECT("C6")="","",INDIRECT("C6"))</f>
        <v/>
      </c>
      <c r="K6" s="23" t="str">
        <f ca="1">IF(INDIRECT("D6")="","",INDIRECT("D6"))</f>
        <v/>
      </c>
      <c r="L6" s="23" t="str">
        <f ca="1">IF(INDIRECT("E6")="","",INDIRECT("E6"))</f>
        <v/>
      </c>
    </row>
    <row r="7" spans="1:12" ht="24.95" customHeight="1" x14ac:dyDescent="0.15">
      <c r="A7" s="66"/>
      <c r="B7" s="1"/>
      <c r="C7" s="1"/>
      <c r="D7" s="52"/>
      <c r="E7" s="63"/>
      <c r="H7" s="23" t="str">
        <f ca="1">IF(INDIRECT("A7")="","",INDIRECT("A7"))</f>
        <v/>
      </c>
      <c r="I7" s="23" t="str">
        <f ca="1">IF(INDIRECT("B7")="","",INDIRECT("B7"))</f>
        <v/>
      </c>
      <c r="J7" s="23" t="str">
        <f ca="1">IF(INDIRECT("C7")="","",INDIRECT("C7"))</f>
        <v/>
      </c>
      <c r="K7" s="23" t="str">
        <f ca="1">IF(INDIRECT("D7")="","",INDIRECT("D7"))</f>
        <v/>
      </c>
      <c r="L7" s="23" t="str">
        <f ca="1">IF(INDIRECT("E7")="","",INDIRECT("E7"))</f>
        <v/>
      </c>
    </row>
    <row r="8" spans="1:12" ht="24.95" customHeight="1" x14ac:dyDescent="0.15">
      <c r="A8" s="67"/>
      <c r="B8" s="2"/>
      <c r="C8" s="2"/>
      <c r="D8" s="53"/>
      <c r="E8" s="63"/>
      <c r="H8" s="23" t="str">
        <f ca="1">IF(INDIRECT("A8")="","",INDIRECT("A8"))</f>
        <v/>
      </c>
      <c r="I8" s="23" t="str">
        <f ca="1">IF(INDIRECT("B8")="","",INDIRECT("B8"))</f>
        <v/>
      </c>
      <c r="J8" s="23" t="str">
        <f ca="1">IF(INDIRECT("C8")="","",INDIRECT("C8"))</f>
        <v/>
      </c>
      <c r="K8" s="23" t="str">
        <f ca="1">IF(INDIRECT("D8")="","",INDIRECT("D8"))</f>
        <v/>
      </c>
      <c r="L8" s="23" t="str">
        <f ca="1">IF(INDIRECT("E8")="","",INDIRECT("E8"))</f>
        <v/>
      </c>
    </row>
    <row r="9" spans="1:12" ht="24.95" customHeight="1" x14ac:dyDescent="0.15">
      <c r="A9" s="66"/>
      <c r="B9" s="1"/>
      <c r="C9" s="1"/>
      <c r="D9" s="52"/>
      <c r="E9" s="63"/>
      <c r="H9" s="23" t="str">
        <f ca="1">IF(INDIRECT("A9")="","",INDIRECT("A9"))</f>
        <v/>
      </c>
      <c r="I9" s="23" t="str">
        <f ca="1">IF(INDIRECT("B9")="","",INDIRECT("B9"))</f>
        <v/>
      </c>
      <c r="J9" s="23" t="str">
        <f ca="1">IF(INDIRECT("C9")="","",INDIRECT("C9"))</f>
        <v/>
      </c>
      <c r="K9" s="23" t="str">
        <f ca="1">IF(INDIRECT("D9")="","",INDIRECT("D9"))</f>
        <v/>
      </c>
      <c r="L9" s="23" t="str">
        <f ca="1">IF(INDIRECT("E9")="","",INDIRECT("E9"))</f>
        <v/>
      </c>
    </row>
    <row r="10" spans="1:12" ht="24.95" customHeight="1" x14ac:dyDescent="0.15">
      <c r="A10" s="67"/>
      <c r="B10" s="2"/>
      <c r="C10" s="2"/>
      <c r="D10" s="53"/>
      <c r="E10" s="63"/>
      <c r="H10" s="23" t="str">
        <f ca="1">IF(INDIRECT("A10")="","",INDIRECT("A10"))</f>
        <v/>
      </c>
      <c r="I10" s="23" t="str">
        <f ca="1">IF(INDIRECT("B10")="","",INDIRECT("B10"))</f>
        <v/>
      </c>
      <c r="J10" s="23" t="str">
        <f ca="1">IF(INDIRECT("C10")="","",INDIRECT("C10"))</f>
        <v/>
      </c>
      <c r="K10" s="23" t="str">
        <f ca="1">IF(INDIRECT("D9")="","",INDIRECT("D9"))</f>
        <v/>
      </c>
      <c r="L10" s="23" t="str">
        <f ca="1">IF(INDIRECT("E10")="","",INDIRECT("E10"))</f>
        <v/>
      </c>
    </row>
    <row r="11" spans="1:12" ht="24.95" customHeight="1" x14ac:dyDescent="0.15">
      <c r="A11" s="66"/>
      <c r="B11" s="1"/>
      <c r="C11" s="1"/>
      <c r="D11" s="52"/>
      <c r="E11" s="63"/>
      <c r="H11" s="23" t="str">
        <f ca="1">IF(INDIRECT("A11")="","",INDIRECT("A11"))</f>
        <v/>
      </c>
      <c r="I11" s="23" t="str">
        <f ca="1">IF(INDIRECT("B11")="","",INDIRECT("B11"))</f>
        <v/>
      </c>
      <c r="J11" s="23" t="str">
        <f ca="1">IF(INDIRECT("C11")="","",INDIRECT("C11"))</f>
        <v/>
      </c>
      <c r="K11" s="23" t="str">
        <f ca="1">IF(INDIRECT("D11")="","",INDIRECT("D11"))</f>
        <v/>
      </c>
      <c r="L11" s="23" t="str">
        <f ca="1">IF(INDIRECT("E11")="","",INDIRECT("E11"))</f>
        <v/>
      </c>
    </row>
    <row r="12" spans="1:12" ht="24.95" customHeight="1" x14ac:dyDescent="0.15">
      <c r="A12" s="67"/>
      <c r="B12" s="2"/>
      <c r="C12" s="2"/>
      <c r="D12" s="53"/>
      <c r="E12" s="63"/>
      <c r="H12" s="23" t="str">
        <f ca="1">IF(INDIRECT("A12")="","",INDIRECT("A12"))</f>
        <v/>
      </c>
      <c r="I12" s="23" t="str">
        <f ca="1">IF(INDIRECT("B12")="","",INDIRECT("B12"))</f>
        <v/>
      </c>
      <c r="J12" s="23" t="str">
        <f ca="1">IF(INDIRECT("C12")="","",INDIRECT("C12"))</f>
        <v/>
      </c>
      <c r="K12" s="23" t="str">
        <f ca="1">IF(INDIRECT("D11")="","",INDIRECT("D11"))</f>
        <v/>
      </c>
      <c r="L12" s="23" t="str">
        <f ca="1">IF(INDIRECT("E12")="","",INDIRECT("E12"))</f>
        <v/>
      </c>
    </row>
    <row r="13" spans="1:12" ht="24.95" customHeight="1" x14ac:dyDescent="0.15">
      <c r="A13" s="66"/>
      <c r="B13" s="1"/>
      <c r="C13" s="1"/>
      <c r="D13" s="52"/>
      <c r="E13" s="63"/>
      <c r="H13" s="23" t="str">
        <f ca="1">IF(INDIRECT("A13")="","",INDIRECT("A13"))</f>
        <v/>
      </c>
      <c r="I13" s="23" t="str">
        <f ca="1">IF(INDIRECT("B13")="","",INDIRECT("B13"))</f>
        <v/>
      </c>
      <c r="J13" s="23" t="str">
        <f ca="1">IF(INDIRECT("C13")="","",INDIRECT("C13"))</f>
        <v/>
      </c>
      <c r="K13" s="23" t="str">
        <f ca="1">IF(INDIRECT("D13")="","",INDIRECT("D13"))</f>
        <v/>
      </c>
      <c r="L13" s="23" t="str">
        <f ca="1">IF(INDIRECT("E13")="","",INDIRECT("E13"))</f>
        <v/>
      </c>
    </row>
    <row r="14" spans="1:12" ht="24.95" customHeight="1" x14ac:dyDescent="0.15">
      <c r="A14" s="67"/>
      <c r="B14" s="2"/>
      <c r="C14" s="2"/>
      <c r="D14" s="53"/>
      <c r="E14" s="63"/>
      <c r="H14" s="23" t="str">
        <f ca="1">IF(INDIRECT("A14")="","",INDIRECT("A14"))</f>
        <v/>
      </c>
      <c r="I14" s="23" t="str">
        <f ca="1">IF(INDIRECT("B14")="","",INDIRECT("B14"))</f>
        <v/>
      </c>
      <c r="J14" s="23" t="str">
        <f ca="1">IF(INDIRECT("C14")="","",INDIRECT("C14"))</f>
        <v/>
      </c>
      <c r="K14" s="23" t="str">
        <f ca="1">IF(INDIRECT("D13")="","",INDIRECT("D13"))</f>
        <v/>
      </c>
      <c r="L14" s="23" t="str">
        <f ca="1">IF(INDIRECT("E14")="","",INDIRECT("E14"))</f>
        <v/>
      </c>
    </row>
    <row r="15" spans="1:12" ht="24.95" customHeight="1" x14ac:dyDescent="0.15">
      <c r="A15" s="66"/>
      <c r="B15" s="1"/>
      <c r="C15" s="1"/>
      <c r="D15" s="52"/>
      <c r="E15" s="63"/>
      <c r="H15" s="23" t="str">
        <f ca="1">IF(INDIRECT("A15")="","",INDIRECT("A15"))</f>
        <v/>
      </c>
      <c r="I15" s="23" t="str">
        <f ca="1">IF(INDIRECT("B15")="","",INDIRECT("B15"))</f>
        <v/>
      </c>
      <c r="J15" s="23" t="str">
        <f ca="1">IF(INDIRECT("C15")="","",INDIRECT("C15"))</f>
        <v/>
      </c>
      <c r="K15" s="23" t="str">
        <f ca="1">IF(INDIRECT("D15")="","",INDIRECT("D15"))</f>
        <v/>
      </c>
      <c r="L15" s="23" t="str">
        <f ca="1">IF(INDIRECT("E15")="","",INDIRECT("E15"))</f>
        <v/>
      </c>
    </row>
    <row r="16" spans="1:12" ht="24.95" customHeight="1" x14ac:dyDescent="0.15">
      <c r="A16" s="67"/>
      <c r="B16" s="2"/>
      <c r="C16" s="2"/>
      <c r="D16" s="53"/>
      <c r="E16" s="63"/>
      <c r="H16" s="23" t="str">
        <f ca="1">IF(INDIRECT("A16")="","",INDIRECT("A16"))</f>
        <v/>
      </c>
      <c r="I16" s="23" t="str">
        <f ca="1">IF(INDIRECT("B16")="","",INDIRECT("B16"))</f>
        <v/>
      </c>
      <c r="J16" s="23" t="str">
        <f ca="1">IF(INDIRECT("C16")="","",INDIRECT("C16"))</f>
        <v/>
      </c>
      <c r="K16" s="23" t="str">
        <f ca="1">IF(INDIRECT("D15")="","",INDIRECT("D15"))</f>
        <v/>
      </c>
      <c r="L16" s="23" t="str">
        <f ca="1">IF(INDIRECT("E16")="","",INDIRECT("E16"))</f>
        <v/>
      </c>
    </row>
    <row r="17" spans="1:12" ht="24.95" customHeight="1" x14ac:dyDescent="0.15">
      <c r="A17" s="66"/>
      <c r="B17" s="1"/>
      <c r="C17" s="1"/>
      <c r="D17" s="52"/>
      <c r="E17" s="63"/>
      <c r="H17" s="23" t="str">
        <f ca="1">IF(INDIRECT("A17")="","",INDIRECT("A17"))</f>
        <v/>
      </c>
      <c r="I17" s="23" t="str">
        <f ca="1">IF(INDIRECT("B17")="","",INDIRECT("B17"))</f>
        <v/>
      </c>
      <c r="J17" s="23" t="str">
        <f ca="1">IF(INDIRECT("C17")="","",INDIRECT("C17"))</f>
        <v/>
      </c>
      <c r="K17" s="23" t="str">
        <f ca="1">IF(INDIRECT("D17")="","",INDIRECT("D17"))</f>
        <v/>
      </c>
      <c r="L17" s="23" t="str">
        <f ca="1">IF(INDIRECT("E17")="","",INDIRECT("E17"))</f>
        <v/>
      </c>
    </row>
    <row r="18" spans="1:12" ht="24.95" customHeight="1" x14ac:dyDescent="0.15">
      <c r="A18" s="67"/>
      <c r="B18" s="2"/>
      <c r="C18" s="2"/>
      <c r="D18" s="53"/>
      <c r="E18" s="63"/>
      <c r="H18" s="23" t="str">
        <f ca="1">IF(INDIRECT("A18")="","",INDIRECT("A18"))</f>
        <v/>
      </c>
      <c r="I18" s="23" t="str">
        <f ca="1">IF(INDIRECT("B18")="","",INDIRECT("B18"))</f>
        <v/>
      </c>
      <c r="J18" s="23" t="str">
        <f ca="1">IF(INDIRECT("C18")="","",INDIRECT("C18"))</f>
        <v/>
      </c>
      <c r="K18" s="23" t="str">
        <f ca="1">IF(INDIRECT("D17")="","",INDIRECT("D17"))</f>
        <v/>
      </c>
      <c r="L18" s="23" t="str">
        <f ca="1">IF(INDIRECT("E18")="","",INDIRECT("E18"))</f>
        <v/>
      </c>
    </row>
  </sheetData>
  <sheetProtection sheet="1" objects="1" scenarios="1"/>
  <mergeCells count="18">
    <mergeCell ref="A17:A18"/>
    <mergeCell ref="A13:A14"/>
    <mergeCell ref="D1:D2"/>
    <mergeCell ref="A15:A16"/>
    <mergeCell ref="A3:A4"/>
    <mergeCell ref="A5:A6"/>
    <mergeCell ref="A7:A8"/>
    <mergeCell ref="A9:A10"/>
    <mergeCell ref="A11:A12"/>
    <mergeCell ref="E11:E12"/>
    <mergeCell ref="E13:E14"/>
    <mergeCell ref="E15:E16"/>
    <mergeCell ref="E17:E18"/>
    <mergeCell ref="E1:E2"/>
    <mergeCell ref="E3:E4"/>
    <mergeCell ref="E5:E6"/>
    <mergeCell ref="E7:E8"/>
    <mergeCell ref="E9:E10"/>
  </mergeCells>
  <phoneticPr fontId="1"/>
  <dataValidations count="1">
    <dataValidation type="list" allowBlank="1" showInputMessage="1" showErrorMessage="1" sqref="A3:A18" xr:uid="{00000000-0002-0000-0300-000000000000}">
      <formula1>"男子複,女子複"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8"/>
  <sheetViews>
    <sheetView zoomScaleNormal="100" workbookViewId="0">
      <selection activeCell="A2" sqref="A2"/>
    </sheetView>
  </sheetViews>
  <sheetFormatPr defaultRowHeight="12.95" customHeight="1" x14ac:dyDescent="0.15"/>
  <cols>
    <col min="1" max="1" width="3.25" style="41" bestFit="1" customWidth="1"/>
    <col min="2" max="2" width="13.25" style="41" customWidth="1"/>
    <col min="3" max="3" width="14.75" style="41" customWidth="1"/>
    <col min="4" max="4" width="12.25" style="41" customWidth="1"/>
    <col min="5" max="7" width="3.25" style="41" bestFit="1" customWidth="1"/>
    <col min="8" max="8" width="4.125" style="41" bestFit="1" customWidth="1"/>
    <col min="9" max="9" width="3.25" style="41" bestFit="1" customWidth="1"/>
    <col min="10" max="10" width="4.125" style="41" bestFit="1" customWidth="1"/>
    <col min="11" max="12" width="3.25" style="41" bestFit="1" customWidth="1"/>
    <col min="13" max="13" width="5" style="43" bestFit="1" customWidth="1"/>
    <col min="14" max="14" width="5" style="27" bestFit="1" customWidth="1"/>
    <col min="15" max="15" width="8.5" style="43" bestFit="1" customWidth="1"/>
    <col min="16" max="16" width="12.25" style="29" bestFit="1" customWidth="1"/>
    <col min="17" max="17" width="10.25" style="29" bestFit="1" customWidth="1"/>
    <col min="18" max="18" width="5" style="43" bestFit="1" customWidth="1"/>
    <col min="19" max="19" width="5" style="27" bestFit="1" customWidth="1"/>
    <col min="20" max="20" width="6.75" style="43" bestFit="1" customWidth="1"/>
    <col min="21" max="21" width="8.5" style="29" bestFit="1" customWidth="1"/>
    <col min="22" max="22" width="16.125" style="29" bestFit="1" customWidth="1"/>
    <col min="23" max="23" width="5" style="41" bestFit="1" customWidth="1"/>
    <col min="24" max="24" width="9" style="27"/>
    <col min="25" max="16384" width="9" style="41"/>
  </cols>
  <sheetData>
    <row r="1" spans="1:26" s="27" customFormat="1" ht="12.95" customHeight="1" x14ac:dyDescent="0.15">
      <c r="A1" s="27" t="s">
        <v>10</v>
      </c>
      <c r="B1" s="27" t="s">
        <v>7</v>
      </c>
      <c r="C1" s="27" t="s">
        <v>8</v>
      </c>
      <c r="D1" s="27" t="s">
        <v>6</v>
      </c>
      <c r="E1" s="8" t="s">
        <v>26</v>
      </c>
      <c r="F1" s="8" t="s">
        <v>27</v>
      </c>
      <c r="G1" s="8" t="s">
        <v>37</v>
      </c>
      <c r="H1" s="8" t="s">
        <v>38</v>
      </c>
      <c r="I1" s="8" t="s">
        <v>39</v>
      </c>
      <c r="J1" s="8" t="s">
        <v>40</v>
      </c>
      <c r="K1" s="8" t="s">
        <v>12</v>
      </c>
      <c r="L1" s="8" t="s">
        <v>14</v>
      </c>
      <c r="M1" s="28" t="s">
        <v>9</v>
      </c>
      <c r="N1" s="27" t="s">
        <v>2</v>
      </c>
      <c r="O1" s="27" t="s">
        <v>8</v>
      </c>
      <c r="P1" s="29" t="s">
        <v>1</v>
      </c>
      <c r="Q1" s="30" t="s">
        <v>25</v>
      </c>
      <c r="R1" s="27" t="s">
        <v>9</v>
      </c>
      <c r="S1" s="27" t="s">
        <v>3</v>
      </c>
      <c r="T1" s="27" t="s">
        <v>8</v>
      </c>
      <c r="U1" s="29" t="s">
        <v>1</v>
      </c>
      <c r="V1" s="29" t="s">
        <v>25</v>
      </c>
      <c r="W1" s="28" t="s">
        <v>9</v>
      </c>
      <c r="X1" s="27" t="s">
        <v>7</v>
      </c>
      <c r="Y1" s="27" t="s">
        <v>8</v>
      </c>
      <c r="Z1" s="30" t="s">
        <v>1</v>
      </c>
    </row>
    <row r="2" spans="1:26" ht="12.95" customHeight="1" thickBot="1" x14ac:dyDescent="0.2">
      <c r="A2" s="31" t="s">
        <v>45</v>
      </c>
      <c r="B2" s="32">
        <f>申込書!C8</f>
        <v>0</v>
      </c>
      <c r="C2" s="32">
        <f>申込書!C10</f>
        <v>0</v>
      </c>
      <c r="D2" s="33">
        <f>申込書!E6</f>
        <v>0</v>
      </c>
      <c r="E2" s="34">
        <f>団体!Q2</f>
        <v>0</v>
      </c>
      <c r="F2" s="34">
        <f>団体!R2</f>
        <v>0</v>
      </c>
      <c r="G2" s="34">
        <f>単!F2</f>
        <v>0</v>
      </c>
      <c r="H2" s="34">
        <f>単!G2</f>
        <v>0</v>
      </c>
      <c r="I2" s="34">
        <f>単!H2</f>
        <v>0</v>
      </c>
      <c r="J2" s="34">
        <f>単!I2</f>
        <v>0</v>
      </c>
      <c r="K2" s="34">
        <f>複!F2</f>
        <v>0</v>
      </c>
      <c r="L2" s="34">
        <f>複!G2</f>
        <v>0</v>
      </c>
      <c r="M2" s="35"/>
      <c r="N2" s="36"/>
      <c r="O2" s="36"/>
      <c r="P2" s="37"/>
      <c r="Q2" s="38"/>
      <c r="R2" s="36"/>
      <c r="S2" s="36"/>
      <c r="T2" s="36"/>
      <c r="U2" s="37"/>
      <c r="V2" s="37"/>
      <c r="W2" s="39"/>
      <c r="X2" s="36"/>
      <c r="Y2" s="34"/>
      <c r="Z2" s="40"/>
    </row>
    <row r="3" spans="1:26" ht="12.95" customHeight="1" x14ac:dyDescent="0.15">
      <c r="M3" s="42" t="str">
        <f t="shared" ref="M3:M18" ca="1" si="0">IF(N3="","",A$2)</f>
        <v/>
      </c>
      <c r="N3" s="27" t="str">
        <f ca="1">IF(単!H3="1年生男子単","FMS",IF(単!H3="1年生女子単","FWS",IF(単!H3="1年生男子単","MS",IF(単!H3="男子単","MS",IF(単!H3="女子単","WS","")))))</f>
        <v/>
      </c>
      <c r="O3" s="43" t="str">
        <f ca="1">IF(単!I3="","",単!I3)</f>
        <v/>
      </c>
      <c r="P3" s="29" t="str">
        <f ca="1">IF(単!J3="","",単!J3)</f>
        <v/>
      </c>
      <c r="Q3" s="30" t="str">
        <f ca="1">IF(単!K3="","",単!K3)</f>
        <v/>
      </c>
      <c r="R3" s="43" t="str">
        <f t="shared" ref="R3:R18" ca="1" si="1">IF(S3="","",A$2)</f>
        <v/>
      </c>
      <c r="S3" s="27" t="str">
        <f ca="1">IF(複!H3="男子複","MD",IF(複!H3="女子複","WD",""))</f>
        <v/>
      </c>
      <c r="T3" s="43" t="str">
        <f ca="1">IF(複!I3="","",複!I3)</f>
        <v/>
      </c>
      <c r="U3" s="44" t="str">
        <f ca="1">IF(複!J3="","",複!J3)</f>
        <v/>
      </c>
      <c r="V3" s="44" t="str">
        <f ca="1">IF(複!K3="","",複!K3)</f>
        <v/>
      </c>
      <c r="W3" s="42" t="str">
        <f>IF(X3="","",A$2)</f>
        <v/>
      </c>
      <c r="X3" s="27" t="str">
        <f>IF(団体!B1="男子学校対抗戦","MT",IF(団体!B1="女子学校対抗戦","WT",""))</f>
        <v/>
      </c>
      <c r="Y3" s="41" t="str">
        <f>IF(団体!B2="","",団体!B2)</f>
        <v/>
      </c>
      <c r="Z3" s="45"/>
    </row>
    <row r="4" spans="1:26" ht="12.95" customHeight="1" x14ac:dyDescent="0.15">
      <c r="M4" s="42" t="str">
        <f t="shared" ca="1" si="0"/>
        <v/>
      </c>
      <c r="N4" s="27" t="str">
        <f ca="1">IF(単!H4="1年生男子単","FMS",IF(単!H4="1年生女子単","FWS",IF(単!H4="1年生男子単","MS",IF(単!H4="男子単","MS",IF(単!H4="女子単","WS","")))))</f>
        <v/>
      </c>
      <c r="O4" s="43" t="str">
        <f ca="1">IF(単!I4="","",単!I4)</f>
        <v/>
      </c>
      <c r="P4" s="29" t="str">
        <f ca="1">IF(単!J4="","",単!J4)</f>
        <v/>
      </c>
      <c r="Q4" s="30" t="str">
        <f ca="1">IF(単!K4="","",単!K4)</f>
        <v/>
      </c>
      <c r="R4" s="43" t="str">
        <f t="shared" ca="1" si="1"/>
        <v/>
      </c>
      <c r="S4" s="27" t="str">
        <f ca="1">S3</f>
        <v/>
      </c>
      <c r="T4" s="43" t="str">
        <f ca="1">IF(複!I4="","",複!I4)</f>
        <v/>
      </c>
      <c r="U4" s="44" t="str">
        <f ca="1">IF(複!J4="","",複!J4)</f>
        <v/>
      </c>
      <c r="V4" s="44" t="str">
        <f ca="1">IF(複!K4="","",複!K4)</f>
        <v/>
      </c>
      <c r="W4" s="46"/>
      <c r="X4" s="27" t="str">
        <f>IF(Y4="","",団体!A3)</f>
        <v/>
      </c>
      <c r="Y4" s="41" t="str">
        <f>IF(団体!B3="","",団体!B3)</f>
        <v/>
      </c>
      <c r="Z4" s="45"/>
    </row>
    <row r="5" spans="1:26" ht="12.95" customHeight="1" x14ac:dyDescent="0.15">
      <c r="M5" s="42" t="str">
        <f t="shared" ca="1" si="0"/>
        <v/>
      </c>
      <c r="N5" s="27" t="str">
        <f ca="1">IF(単!H5="1年生男子単","FMS",IF(単!H5="1年生女子単","FWS",IF(単!H5="1年生男子単","MS",IF(単!H5="男子単","MS",IF(単!H5="女子単","WS","")))))</f>
        <v/>
      </c>
      <c r="O5" s="43" t="str">
        <f ca="1">IF(単!I5="","",単!I5)</f>
        <v/>
      </c>
      <c r="P5" s="29" t="str">
        <f ca="1">IF(単!J5="","",単!J5)</f>
        <v/>
      </c>
      <c r="Q5" s="30" t="str">
        <f ca="1">IF(単!K5="","",単!K5)</f>
        <v/>
      </c>
      <c r="R5" s="43" t="str">
        <f t="shared" ca="1" si="1"/>
        <v/>
      </c>
      <c r="S5" s="27" t="str">
        <f ca="1">IF(複!H5="男子複","MD",IF(複!H5="女子複","WD",""))</f>
        <v/>
      </c>
      <c r="T5" s="43" t="str">
        <f ca="1">IF(複!I5="","",複!I5)</f>
        <v/>
      </c>
      <c r="U5" s="44" t="str">
        <f ca="1">IF(複!J5="","",複!J5)</f>
        <v/>
      </c>
      <c r="V5" s="44" t="str">
        <f ca="1">IF(複!K5="","",複!K5)</f>
        <v/>
      </c>
      <c r="W5" s="46"/>
      <c r="X5" s="27" t="str">
        <f>IF(Y5="","",団体!A4)</f>
        <v/>
      </c>
      <c r="Y5" s="41" t="str">
        <f>IF(団体!B4="","",団体!B4)</f>
        <v/>
      </c>
      <c r="Z5" s="45" t="str">
        <f>IF(団体!C4="","",団体!C4)</f>
        <v/>
      </c>
    </row>
    <row r="6" spans="1:26" ht="12.95" customHeight="1" x14ac:dyDescent="0.15">
      <c r="M6" s="42" t="str">
        <f t="shared" ca="1" si="0"/>
        <v/>
      </c>
      <c r="N6" s="27" t="str">
        <f ca="1">IF(単!H6="1年生男子単","FMS",IF(単!H6="1年生女子単","FWS",IF(単!H6="1年生男子単","MS",IF(単!H6="男子単","MS",IF(単!H6="女子単","WS","")))))</f>
        <v/>
      </c>
      <c r="O6" s="43" t="str">
        <f ca="1">IF(単!I6="","",単!I6)</f>
        <v/>
      </c>
      <c r="P6" s="29" t="str">
        <f ca="1">IF(単!J6="","",単!J6)</f>
        <v/>
      </c>
      <c r="Q6" s="30" t="str">
        <f ca="1">IF(単!K6="","",単!K6)</f>
        <v/>
      </c>
      <c r="R6" s="43" t="str">
        <f t="shared" ca="1" si="1"/>
        <v/>
      </c>
      <c r="S6" s="27" t="str">
        <f ca="1">S5</f>
        <v/>
      </c>
      <c r="T6" s="43" t="str">
        <f ca="1">IF(複!I6="","",複!I6)</f>
        <v/>
      </c>
      <c r="U6" s="44" t="str">
        <f ca="1">IF(複!J6="","",複!J6)</f>
        <v/>
      </c>
      <c r="V6" s="44" t="str">
        <f ca="1">IF(複!K6="","",複!K6)</f>
        <v/>
      </c>
      <c r="W6" s="46"/>
      <c r="X6" s="27" t="str">
        <f>IF(Y6="","",団体!A5)</f>
        <v/>
      </c>
      <c r="Y6" s="41" t="str">
        <f>IF(団体!B5="","",団体!B5)</f>
        <v/>
      </c>
      <c r="Z6" s="45" t="str">
        <f>IF(団体!C5="","",団体!C5)</f>
        <v/>
      </c>
    </row>
    <row r="7" spans="1:26" ht="12.95" customHeight="1" x14ac:dyDescent="0.15">
      <c r="M7" s="42" t="str">
        <f t="shared" ca="1" si="0"/>
        <v/>
      </c>
      <c r="N7" s="27" t="str">
        <f ca="1">IF(単!H7="1年生男子単","FMS",IF(単!H7="1年生女子単","FWS",IF(単!H7="1年生男子単","MS",IF(単!H7="男子単","MS",IF(単!H7="女子単","WS","")))))</f>
        <v/>
      </c>
      <c r="O7" s="43" t="str">
        <f ca="1">IF(単!I7="","",単!I7)</f>
        <v/>
      </c>
      <c r="P7" s="29" t="str">
        <f ca="1">IF(単!J7="","",単!J7)</f>
        <v/>
      </c>
      <c r="Q7" s="30" t="str">
        <f ca="1">IF(単!K7="","",単!K7)</f>
        <v/>
      </c>
      <c r="R7" s="43" t="str">
        <f t="shared" ca="1" si="1"/>
        <v/>
      </c>
      <c r="S7" s="27" t="str">
        <f ca="1">IF(複!H7="男子複","MD",IF(複!H7="女子複","WD",""))</f>
        <v/>
      </c>
      <c r="T7" s="43" t="str">
        <f ca="1">IF(複!I7="","",複!I7)</f>
        <v/>
      </c>
      <c r="U7" s="44" t="str">
        <f ca="1">IF(複!J7="","",複!J7)</f>
        <v/>
      </c>
      <c r="V7" s="44" t="str">
        <f ca="1">IF(複!K7="","",複!K7)</f>
        <v/>
      </c>
      <c r="W7" s="46"/>
      <c r="X7" s="27" t="str">
        <f>IF(Y7="","",団体!A6)</f>
        <v/>
      </c>
      <c r="Y7" s="41" t="str">
        <f>IF(団体!B6="","",団体!B6)</f>
        <v/>
      </c>
      <c r="Z7" s="45" t="str">
        <f>IF(団体!C6="","",団体!C6)</f>
        <v/>
      </c>
    </row>
    <row r="8" spans="1:26" ht="12.95" customHeight="1" x14ac:dyDescent="0.15">
      <c r="M8" s="42" t="str">
        <f t="shared" ca="1" si="0"/>
        <v/>
      </c>
      <c r="N8" s="27" t="str">
        <f ca="1">IF(単!H8="1年生男子単","FMS",IF(単!H8="1年生女子単","FWS",IF(単!H8="1年生男子単","MS",IF(単!H8="男子単","MS",IF(単!H8="女子単","WS","")))))</f>
        <v/>
      </c>
      <c r="O8" s="43" t="str">
        <f ca="1">IF(単!I8="","",単!I8)</f>
        <v/>
      </c>
      <c r="P8" s="29" t="str">
        <f ca="1">IF(単!J8="","",単!J8)</f>
        <v/>
      </c>
      <c r="Q8" s="30" t="str">
        <f ca="1">IF(単!K8="","",単!K8)</f>
        <v/>
      </c>
      <c r="R8" s="43" t="str">
        <f t="shared" ca="1" si="1"/>
        <v/>
      </c>
      <c r="S8" s="27" t="str">
        <f ca="1">S7</f>
        <v/>
      </c>
      <c r="T8" s="43" t="str">
        <f ca="1">IF(複!I8="","",複!I8)</f>
        <v/>
      </c>
      <c r="U8" s="44" t="str">
        <f ca="1">IF(複!J8="","",複!J8)</f>
        <v/>
      </c>
      <c r="V8" s="44" t="str">
        <f ca="1">IF(複!K8="","",複!K8)</f>
        <v/>
      </c>
      <c r="W8" s="46"/>
      <c r="X8" s="27" t="str">
        <f>IF(Y8="","",団体!A7)</f>
        <v/>
      </c>
      <c r="Y8" s="41" t="str">
        <f>IF(団体!B7="","",団体!B7)</f>
        <v/>
      </c>
      <c r="Z8" s="45" t="str">
        <f>IF(団体!C7="","",団体!C7)</f>
        <v/>
      </c>
    </row>
    <row r="9" spans="1:26" ht="12.95" customHeight="1" x14ac:dyDescent="0.15">
      <c r="M9" s="42" t="str">
        <f t="shared" ca="1" si="0"/>
        <v/>
      </c>
      <c r="N9" s="27" t="str">
        <f ca="1">IF(単!H9="1年生男子単","FMS",IF(単!H9="1年生女子単","FWS",IF(単!H9="1年生男子単","MS",IF(単!H9="男子単","MS",IF(単!H9="女子単","WS","")))))</f>
        <v/>
      </c>
      <c r="O9" s="43" t="str">
        <f ca="1">IF(単!I9="","",単!I9)</f>
        <v/>
      </c>
      <c r="P9" s="29" t="str">
        <f ca="1">IF(単!J9="","",単!J9)</f>
        <v/>
      </c>
      <c r="Q9" s="30" t="str">
        <f ca="1">IF(単!K9="","",単!K9)</f>
        <v/>
      </c>
      <c r="R9" s="43" t="str">
        <f t="shared" ca="1" si="1"/>
        <v/>
      </c>
      <c r="S9" s="27" t="str">
        <f ca="1">IF(複!H9="男子複","MD",IF(複!H9="女子複","WD",""))</f>
        <v/>
      </c>
      <c r="T9" s="43" t="str">
        <f ca="1">IF(複!I9="","",複!I9)</f>
        <v/>
      </c>
      <c r="U9" s="44" t="str">
        <f ca="1">IF(複!J9="","",複!J9)</f>
        <v/>
      </c>
      <c r="V9" s="44" t="str">
        <f ca="1">IF(複!K9="","",複!K9)</f>
        <v/>
      </c>
      <c r="W9" s="46"/>
      <c r="X9" s="27" t="str">
        <f>IF(Y9="","",団体!A8)</f>
        <v/>
      </c>
      <c r="Y9" s="41" t="str">
        <f>IF(団体!B8="","",団体!B8)</f>
        <v/>
      </c>
      <c r="Z9" s="45" t="str">
        <f>IF(団体!C8="","",団体!C8)</f>
        <v/>
      </c>
    </row>
    <row r="10" spans="1:26" ht="12.95" customHeight="1" x14ac:dyDescent="0.15">
      <c r="M10" s="42" t="str">
        <f t="shared" ca="1" si="0"/>
        <v/>
      </c>
      <c r="N10" s="27" t="str">
        <f ca="1">IF(単!H10="1年生男子単","FMS",IF(単!H10="1年生女子単","FWS",IF(単!H10="1年生男子単","MS",IF(単!H10="男子単","MS",IF(単!H10="女子単","WS","")))))</f>
        <v/>
      </c>
      <c r="O10" s="43" t="str">
        <f ca="1">IF(単!I10="","",単!I10)</f>
        <v/>
      </c>
      <c r="P10" s="29" t="str">
        <f ca="1">IF(単!J10="","",単!J10)</f>
        <v/>
      </c>
      <c r="Q10" s="30" t="str">
        <f ca="1">IF(単!K10="","",単!K10)</f>
        <v/>
      </c>
      <c r="R10" s="43" t="str">
        <f t="shared" ca="1" si="1"/>
        <v/>
      </c>
      <c r="S10" s="27" t="str">
        <f ca="1">S9</f>
        <v/>
      </c>
      <c r="T10" s="43" t="str">
        <f ca="1">IF(複!I10="","",複!I10)</f>
        <v/>
      </c>
      <c r="U10" s="44" t="str">
        <f ca="1">IF(複!J10="","",複!J10)</f>
        <v/>
      </c>
      <c r="V10" s="44" t="str">
        <f ca="1">IF(複!K10="","",複!K10)</f>
        <v/>
      </c>
      <c r="W10" s="46"/>
      <c r="X10" s="27" t="str">
        <f>IF(Y10="","",団体!A9)</f>
        <v/>
      </c>
      <c r="Y10" s="41" t="str">
        <f>IF(団体!B9="","",団体!B9)</f>
        <v/>
      </c>
      <c r="Z10" s="45" t="str">
        <f>IF(団体!C9="","",団体!C9)</f>
        <v/>
      </c>
    </row>
    <row r="11" spans="1:26" ht="12.95" customHeight="1" thickBot="1" x14ac:dyDescent="0.2">
      <c r="M11" s="42" t="str">
        <f t="shared" ca="1" si="0"/>
        <v/>
      </c>
      <c r="N11" s="27" t="str">
        <f ca="1">IF(単!H11="1年生男子単","FMS",IF(単!H11="1年生女子単","FWS",IF(単!H11="1年生男子単","MS",IF(単!H11="男子単","MS",IF(単!H11="女子単","WS","")))))</f>
        <v/>
      </c>
      <c r="O11" s="43" t="str">
        <f ca="1">IF(単!I11="","",単!I11)</f>
        <v/>
      </c>
      <c r="P11" s="29" t="str">
        <f ca="1">IF(単!J11="","",単!J11)</f>
        <v/>
      </c>
      <c r="Q11" s="30" t="str">
        <f ca="1">IF(単!K11="","",単!K11)</f>
        <v/>
      </c>
      <c r="R11" s="43" t="str">
        <f t="shared" ca="1" si="1"/>
        <v/>
      </c>
      <c r="S11" s="27" t="str">
        <f ca="1">IF(複!H11="男子複","MD",IF(複!H11="女子複","WD",""))</f>
        <v/>
      </c>
      <c r="T11" s="43" t="str">
        <f ca="1">IF(複!I11="","",複!I11)</f>
        <v/>
      </c>
      <c r="U11" s="44" t="str">
        <f ca="1">IF(複!J11="","",複!J11)</f>
        <v/>
      </c>
      <c r="V11" s="44" t="str">
        <f ca="1">IF(複!K11="","",複!K11)</f>
        <v/>
      </c>
      <c r="W11" s="46"/>
      <c r="X11" s="27" t="str">
        <f>IF(Y11="","",団体!A10)</f>
        <v/>
      </c>
      <c r="Y11" s="41" t="str">
        <f>IF(団体!B10="","",団体!B10)</f>
        <v/>
      </c>
      <c r="Z11" s="45" t="str">
        <f>IF(団体!C10="","",団体!C10)</f>
        <v/>
      </c>
    </row>
    <row r="12" spans="1:26" ht="12.95" customHeight="1" x14ac:dyDescent="0.15">
      <c r="M12" s="42" t="str">
        <f t="shared" ca="1" si="0"/>
        <v/>
      </c>
      <c r="N12" s="27" t="str">
        <f ca="1">IF(単!H12="1年生男子単","FMS",IF(単!H12="1年生女子単","FWS",IF(単!H12="1年生男子単","MS",IF(単!H12="男子単","MS",IF(単!H12="女子単","WS","")))))</f>
        <v/>
      </c>
      <c r="O12" s="43" t="str">
        <f ca="1">IF(単!I12="","",単!I12)</f>
        <v/>
      </c>
      <c r="P12" s="29" t="str">
        <f ca="1">IF(単!J12="","",単!J12)</f>
        <v/>
      </c>
      <c r="Q12" s="30" t="str">
        <f ca="1">IF(単!K12="","",単!K12)</f>
        <v/>
      </c>
      <c r="R12" s="43" t="str">
        <f t="shared" ca="1" si="1"/>
        <v/>
      </c>
      <c r="S12" s="27" t="str">
        <f ca="1">S11</f>
        <v/>
      </c>
      <c r="T12" s="43" t="str">
        <f ca="1">IF(複!I12="","",複!I12)</f>
        <v/>
      </c>
      <c r="U12" s="44" t="str">
        <f ca="1">IF(複!J12="","",複!J12)</f>
        <v/>
      </c>
      <c r="V12" s="44" t="str">
        <f ca="1">IF(複!K12="","",複!K12)</f>
        <v/>
      </c>
      <c r="W12" s="47" t="str">
        <f>IF(X12="","",A$2)</f>
        <v/>
      </c>
      <c r="X12" s="48" t="str">
        <f>IF(団体!F1="男子学校対抗戦","MT",IF(団体!F1="女子学校対抗戦","WT",""))</f>
        <v/>
      </c>
      <c r="Y12" s="49" t="str">
        <f>IF(団体!F2="","",団体!F2)</f>
        <v/>
      </c>
      <c r="Z12" s="50"/>
    </row>
    <row r="13" spans="1:26" ht="12.95" customHeight="1" x14ac:dyDescent="0.15">
      <c r="M13" s="42" t="str">
        <f t="shared" ca="1" si="0"/>
        <v/>
      </c>
      <c r="N13" s="27" t="str">
        <f ca="1">IF(単!H13="1年生男子単","FMS",IF(単!H13="1年生女子単","FWS",IF(単!H13="1年生男子単","MS",IF(単!H13="男子単","MS",IF(単!H13="女子単","WS","")))))</f>
        <v/>
      </c>
      <c r="O13" s="43" t="str">
        <f ca="1">IF(単!I13="","",単!I13)</f>
        <v/>
      </c>
      <c r="P13" s="29" t="str">
        <f ca="1">IF(単!J13="","",単!J13)</f>
        <v/>
      </c>
      <c r="Q13" s="30" t="str">
        <f ca="1">IF(単!K13="","",単!K13)</f>
        <v/>
      </c>
      <c r="R13" s="43" t="str">
        <f t="shared" ca="1" si="1"/>
        <v/>
      </c>
      <c r="S13" s="27" t="str">
        <f ca="1">IF(複!H13="男子複","MD",IF(複!H13="女子複","WD",""))</f>
        <v/>
      </c>
      <c r="T13" s="43" t="str">
        <f ca="1">IF(複!I13="","",複!I13)</f>
        <v/>
      </c>
      <c r="U13" s="44" t="str">
        <f ca="1">IF(複!J13="","",複!J13)</f>
        <v/>
      </c>
      <c r="V13" s="44" t="str">
        <f ca="1">IF(複!K13="","",複!K13)</f>
        <v/>
      </c>
      <c r="W13" s="46"/>
      <c r="X13" s="27" t="str">
        <f>IF(Y13="","",団体!E3)</f>
        <v/>
      </c>
      <c r="Y13" s="41" t="str">
        <f>IF(団体!F3="","",団体!F3)</f>
        <v/>
      </c>
      <c r="Z13" s="45"/>
    </row>
    <row r="14" spans="1:26" ht="12.95" customHeight="1" x14ac:dyDescent="0.15">
      <c r="M14" s="42" t="str">
        <f t="shared" ca="1" si="0"/>
        <v/>
      </c>
      <c r="N14" s="27" t="str">
        <f ca="1">IF(単!H14="1年生男子単","FMS",IF(単!H14="1年生女子単","FWS",IF(単!H14="1年生男子単","MS",IF(単!H14="男子単","MS",IF(単!H14="女子単","WS","")))))</f>
        <v/>
      </c>
      <c r="O14" s="43" t="str">
        <f ca="1">IF(単!I14="","",単!I14)</f>
        <v/>
      </c>
      <c r="P14" s="29" t="str">
        <f ca="1">IF(単!J14="","",単!J14)</f>
        <v/>
      </c>
      <c r="Q14" s="30" t="str">
        <f ca="1">IF(単!K14="","",単!K14)</f>
        <v/>
      </c>
      <c r="R14" s="43" t="str">
        <f t="shared" ca="1" si="1"/>
        <v/>
      </c>
      <c r="S14" s="27" t="str">
        <f ca="1">S13</f>
        <v/>
      </c>
      <c r="T14" s="43" t="str">
        <f ca="1">IF(複!I14="","",複!I14)</f>
        <v/>
      </c>
      <c r="U14" s="44" t="str">
        <f ca="1">IF(複!J14="","",複!J14)</f>
        <v/>
      </c>
      <c r="V14" s="44" t="str">
        <f ca="1">IF(複!K14="","",複!K14)</f>
        <v/>
      </c>
      <c r="W14" s="46"/>
      <c r="X14" s="27" t="str">
        <f>IF(Y14="","",団体!E4)</f>
        <v/>
      </c>
      <c r="Y14" s="41" t="str">
        <f>IF(団体!F4="","",団体!F4)</f>
        <v/>
      </c>
      <c r="Z14" s="45" t="str">
        <f>IF(団体!G4="","",団体!G4)</f>
        <v/>
      </c>
    </row>
    <row r="15" spans="1:26" ht="12.95" customHeight="1" x14ac:dyDescent="0.15">
      <c r="M15" s="42" t="str">
        <f t="shared" ca="1" si="0"/>
        <v/>
      </c>
      <c r="N15" s="27" t="str">
        <f ca="1">IF(単!H15="1年生男子単","FMS",IF(単!H15="1年生女子単","FWS",IF(単!H15="1年生男子単","MS",IF(単!H15="男子単","MS",IF(単!H15="女子単","WS","")))))</f>
        <v/>
      </c>
      <c r="O15" s="43" t="str">
        <f ca="1">IF(単!I15="","",単!I15)</f>
        <v/>
      </c>
      <c r="P15" s="29" t="str">
        <f ca="1">IF(単!J15="","",単!J15)</f>
        <v/>
      </c>
      <c r="Q15" s="30" t="str">
        <f ca="1">IF(単!K15="","",単!K15)</f>
        <v/>
      </c>
      <c r="R15" s="43" t="str">
        <f t="shared" ca="1" si="1"/>
        <v/>
      </c>
      <c r="S15" s="27" t="str">
        <f ca="1">IF(複!H15="男子複","MD",IF(複!H15="女子複","WD",""))</f>
        <v/>
      </c>
      <c r="T15" s="43" t="str">
        <f ca="1">IF(複!I15="","",複!I15)</f>
        <v/>
      </c>
      <c r="U15" s="44" t="str">
        <f ca="1">IF(複!J15="","",複!J15)</f>
        <v/>
      </c>
      <c r="V15" s="44" t="str">
        <f ca="1">IF(複!K15="","",複!K15)</f>
        <v/>
      </c>
      <c r="W15" s="46"/>
      <c r="X15" s="27" t="str">
        <f>IF(Y15="","",団体!E5)</f>
        <v/>
      </c>
      <c r="Y15" s="41" t="str">
        <f>IF(団体!F5="","",団体!F5)</f>
        <v/>
      </c>
      <c r="Z15" s="45" t="str">
        <f>IF(団体!G5="","",団体!G5)</f>
        <v/>
      </c>
    </row>
    <row r="16" spans="1:26" ht="12.95" customHeight="1" x14ac:dyDescent="0.15">
      <c r="M16" s="42" t="str">
        <f t="shared" ca="1" si="0"/>
        <v/>
      </c>
      <c r="N16" s="27" t="str">
        <f ca="1">IF(単!H16="1年生男子単","FMS",IF(単!H16="1年生女子単","FWS",IF(単!H16="1年生男子単","MS",IF(単!H16="男子単","MS",IF(単!H16="女子単","WS","")))))</f>
        <v/>
      </c>
      <c r="O16" s="43" t="str">
        <f ca="1">IF(単!I16="","",単!I16)</f>
        <v/>
      </c>
      <c r="P16" s="29" t="str">
        <f ca="1">IF(単!J16="","",単!J16)</f>
        <v/>
      </c>
      <c r="Q16" s="30" t="str">
        <f ca="1">IF(単!K16="","",単!K16)</f>
        <v/>
      </c>
      <c r="R16" s="43" t="str">
        <f t="shared" ca="1" si="1"/>
        <v/>
      </c>
      <c r="S16" s="27" t="str">
        <f ca="1">S15</f>
        <v/>
      </c>
      <c r="T16" s="43" t="str">
        <f ca="1">IF(複!I16="","",複!I16)</f>
        <v/>
      </c>
      <c r="U16" s="44" t="str">
        <f ca="1">IF(複!J16="","",複!J16)</f>
        <v/>
      </c>
      <c r="V16" s="44" t="str">
        <f ca="1">IF(複!K16="","",複!K16)</f>
        <v/>
      </c>
      <c r="W16" s="46"/>
      <c r="X16" s="27" t="str">
        <f>IF(Y16="","",団体!E6)</f>
        <v/>
      </c>
      <c r="Y16" s="41" t="str">
        <f>IF(団体!F6="","",団体!F6)</f>
        <v/>
      </c>
      <c r="Z16" s="45" t="str">
        <f>IF(団体!G6="","",団体!G6)</f>
        <v/>
      </c>
    </row>
    <row r="17" spans="13:26" ht="12.95" customHeight="1" x14ac:dyDescent="0.15">
      <c r="M17" s="42" t="str">
        <f t="shared" ca="1" si="0"/>
        <v/>
      </c>
      <c r="N17" s="27" t="str">
        <f ca="1">IF(単!H17="1年生男子単","FMS",IF(単!H17="1年生女子単","FWS",IF(単!H17="1年生男子単","MS",IF(単!H17="男子単","MS",IF(単!H17="女子単","WS","")))))</f>
        <v/>
      </c>
      <c r="O17" s="43" t="str">
        <f ca="1">IF(単!I17="","",単!I17)</f>
        <v/>
      </c>
      <c r="P17" s="29" t="str">
        <f ca="1">IF(単!J17="","",単!J17)</f>
        <v/>
      </c>
      <c r="Q17" s="30" t="str">
        <f ca="1">IF(単!K17="","",単!K17)</f>
        <v/>
      </c>
      <c r="R17" s="43" t="str">
        <f t="shared" ca="1" si="1"/>
        <v/>
      </c>
      <c r="S17" s="27" t="str">
        <f ca="1">IF(複!H17="男子複","MD",IF(複!H17="女子複","WD",""))</f>
        <v/>
      </c>
      <c r="T17" s="43" t="str">
        <f ca="1">IF(複!I17="","",複!I17)</f>
        <v/>
      </c>
      <c r="U17" s="44" t="str">
        <f ca="1">IF(複!J17="","",複!J17)</f>
        <v/>
      </c>
      <c r="V17" s="44" t="str">
        <f ca="1">IF(複!K17="","",複!K17)</f>
        <v/>
      </c>
      <c r="W17" s="46"/>
      <c r="X17" s="27" t="str">
        <f>IF(Y17="","",団体!E7)</f>
        <v/>
      </c>
      <c r="Y17" s="41" t="str">
        <f>IF(団体!F7="","",団体!F7)</f>
        <v/>
      </c>
      <c r="Z17" s="45" t="str">
        <f>IF(団体!G7="","",団体!G7)</f>
        <v/>
      </c>
    </row>
    <row r="18" spans="13:26" ht="12.95" customHeight="1" x14ac:dyDescent="0.15">
      <c r="M18" s="42" t="str">
        <f t="shared" ca="1" si="0"/>
        <v/>
      </c>
      <c r="N18" s="27" t="str">
        <f ca="1">IF(単!H18="1年生男子単","FMS",IF(単!H18="1年生女子単","FWS",IF(単!H18="1年生男子単","MS",IF(単!H18="男子単","MS",IF(単!H18="女子単","WS","")))))</f>
        <v/>
      </c>
      <c r="O18" s="43" t="str">
        <f ca="1">IF(単!I18="","",単!I18)</f>
        <v/>
      </c>
      <c r="P18" s="29" t="str">
        <f ca="1">IF(単!J18="","",単!J18)</f>
        <v/>
      </c>
      <c r="Q18" s="30" t="str">
        <f ca="1">IF(単!K18="","",単!K18)</f>
        <v/>
      </c>
      <c r="R18" s="43" t="str">
        <f t="shared" ca="1" si="1"/>
        <v/>
      </c>
      <c r="S18" s="27" t="str">
        <f ca="1">S17</f>
        <v/>
      </c>
      <c r="T18" s="43" t="str">
        <f ca="1">IF(複!I18="","",複!I18)</f>
        <v/>
      </c>
      <c r="U18" s="44" t="str">
        <f ca="1">IF(複!J18="","",複!J18)</f>
        <v/>
      </c>
      <c r="V18" s="44" t="str">
        <f ca="1">IF(複!K18="","",複!K18)</f>
        <v/>
      </c>
      <c r="W18" s="46"/>
      <c r="X18" s="27" t="str">
        <f>IF(Y18="","",団体!E8)</f>
        <v/>
      </c>
      <c r="Y18" s="41" t="str">
        <f>IF(団体!F8="","",団体!F8)</f>
        <v/>
      </c>
      <c r="Z18" s="45" t="str">
        <f>IF(団体!G8="","",団体!G8)</f>
        <v/>
      </c>
    </row>
    <row r="19" spans="13:26" ht="12.95" customHeight="1" x14ac:dyDescent="0.15">
      <c r="M19" s="42"/>
      <c r="Q19" s="30"/>
      <c r="W19" s="46"/>
      <c r="X19" s="27" t="str">
        <f>IF(Y19="","",団体!E9)</f>
        <v/>
      </c>
      <c r="Y19" s="41" t="str">
        <f>IF(団体!F9="","",団体!F9)</f>
        <v/>
      </c>
      <c r="Z19" s="45" t="str">
        <f>IF(団体!G9="","",団体!G9)</f>
        <v/>
      </c>
    </row>
    <row r="20" spans="13:26" ht="12.95" customHeight="1" thickBot="1" x14ac:dyDescent="0.2">
      <c r="M20" s="42"/>
      <c r="Q20" s="30"/>
      <c r="W20" s="46"/>
      <c r="X20" s="27" t="str">
        <f>IF(Y20="","",団体!E10)</f>
        <v/>
      </c>
      <c r="Y20" s="41" t="str">
        <f>IF(団体!F10="","",団体!F10)</f>
        <v/>
      </c>
      <c r="Z20" s="45" t="str">
        <f>IF(団体!G10="","",団体!G10)</f>
        <v/>
      </c>
    </row>
    <row r="21" spans="13:26" ht="12.95" customHeight="1" x14ac:dyDescent="0.15">
      <c r="M21" s="42"/>
      <c r="Q21" s="30"/>
      <c r="W21" s="47" t="str">
        <f>IF(X21="","",A$2)</f>
        <v/>
      </c>
      <c r="X21" s="48" t="str">
        <f>IF(団体!J1="男子学校対抗戦","MT",IF(団体!J1="女子学校対抗戦","WT",""))</f>
        <v/>
      </c>
      <c r="Y21" s="49" t="str">
        <f>IF(団体!J2="","",団体!J2)</f>
        <v/>
      </c>
      <c r="Z21" s="50"/>
    </row>
    <row r="22" spans="13:26" ht="12.95" customHeight="1" x14ac:dyDescent="0.15">
      <c r="M22" s="42"/>
      <c r="Q22" s="30"/>
      <c r="W22" s="46"/>
      <c r="X22" s="27" t="str">
        <f>IF(Y22="","",団体!I3)</f>
        <v/>
      </c>
      <c r="Y22" s="41" t="str">
        <f>IF(団体!J3="","",団体!J3)</f>
        <v/>
      </c>
      <c r="Z22" s="45" t="str">
        <f>IF(団体!K3="","",団体!K3)</f>
        <v/>
      </c>
    </row>
    <row r="23" spans="13:26" ht="12.95" customHeight="1" x14ac:dyDescent="0.15">
      <c r="M23" s="42"/>
      <c r="Q23" s="30"/>
      <c r="W23" s="46"/>
      <c r="X23" s="27" t="str">
        <f>IF(Y23="","",団体!I4)</f>
        <v/>
      </c>
      <c r="Y23" s="41" t="str">
        <f>IF(団体!J4="","",団体!J4)</f>
        <v/>
      </c>
      <c r="Z23" s="45" t="str">
        <f>IF(団体!K4="","",団体!K4)</f>
        <v/>
      </c>
    </row>
    <row r="24" spans="13:26" ht="12.95" customHeight="1" x14ac:dyDescent="0.15">
      <c r="M24" s="42"/>
      <c r="Q24" s="30"/>
      <c r="W24" s="46"/>
      <c r="X24" s="27" t="str">
        <f>IF(Y24="","",団体!I5)</f>
        <v/>
      </c>
      <c r="Y24" s="41" t="str">
        <f>IF(団体!J5="","",団体!J5)</f>
        <v/>
      </c>
      <c r="Z24" s="45" t="str">
        <f>IF(団体!K5="","",団体!K5)</f>
        <v/>
      </c>
    </row>
    <row r="25" spans="13:26" ht="12.95" customHeight="1" x14ac:dyDescent="0.15">
      <c r="M25" s="42"/>
      <c r="Q25" s="30"/>
      <c r="W25" s="46"/>
      <c r="X25" s="27" t="str">
        <f>IF(Y25="","",団体!I6)</f>
        <v/>
      </c>
      <c r="Y25" s="41" t="str">
        <f>IF(団体!J6="","",団体!J6)</f>
        <v/>
      </c>
      <c r="Z25" s="45" t="str">
        <f>IF(団体!K6="","",団体!K6)</f>
        <v/>
      </c>
    </row>
    <row r="26" spans="13:26" ht="12.95" customHeight="1" x14ac:dyDescent="0.15">
      <c r="M26" s="42"/>
      <c r="Q26" s="30"/>
      <c r="W26" s="46"/>
      <c r="X26" s="27" t="str">
        <f>IF(Y26="","",団体!I7)</f>
        <v/>
      </c>
      <c r="Y26" s="41" t="str">
        <f>IF(団体!J7="","",団体!J7)</f>
        <v/>
      </c>
      <c r="Z26" s="45" t="str">
        <f>IF(団体!K7="","",団体!K7)</f>
        <v/>
      </c>
    </row>
    <row r="27" spans="13:26" ht="12.95" customHeight="1" x14ac:dyDescent="0.15">
      <c r="M27" s="42"/>
      <c r="Q27" s="30"/>
      <c r="W27" s="46"/>
      <c r="X27" s="27" t="str">
        <f>IF(Y27="","",団体!I8)</f>
        <v/>
      </c>
      <c r="Y27" s="41" t="str">
        <f>IF(団体!J8="","",団体!J8)</f>
        <v/>
      </c>
      <c r="Z27" s="45" t="str">
        <f>IF(団体!K8="","",団体!K8)</f>
        <v/>
      </c>
    </row>
    <row r="28" spans="13:26" ht="12.95" customHeight="1" x14ac:dyDescent="0.15">
      <c r="M28" s="42"/>
      <c r="Q28" s="30"/>
      <c r="W28" s="46"/>
      <c r="X28" s="27" t="str">
        <f>IF(Y28="","",団体!I9)</f>
        <v/>
      </c>
      <c r="Y28" s="41" t="str">
        <f>IF(団体!J9="","",団体!J9)</f>
        <v/>
      </c>
      <c r="Z28" s="45" t="str">
        <f>IF(団体!K9="","",団体!K9)</f>
        <v/>
      </c>
    </row>
    <row r="29" spans="13:26" ht="12.95" customHeight="1" thickBot="1" x14ac:dyDescent="0.2">
      <c r="M29" s="42"/>
      <c r="Q29" s="30"/>
      <c r="W29" s="39"/>
      <c r="X29" s="36" t="str">
        <f>IF(Y29="","",団体!I10)</f>
        <v/>
      </c>
      <c r="Y29" s="34" t="str">
        <f>IF(団体!J10="","",団体!J10)</f>
        <v/>
      </c>
      <c r="Z29" s="40" t="str">
        <f>IF(団体!K10="","",団体!K10)</f>
        <v/>
      </c>
    </row>
    <row r="30" spans="13:26" ht="12.95" customHeight="1" x14ac:dyDescent="0.15">
      <c r="M30" s="42"/>
      <c r="Q30" s="30"/>
      <c r="W30" s="42" t="str">
        <f>IF(X30="","",A$2)</f>
        <v/>
      </c>
      <c r="X30" s="27" t="str">
        <f>IF(団体!N1="男子学校対抗戦","MT",IF(団体!N1="女子学校対抗戦","WT",""))</f>
        <v/>
      </c>
      <c r="Y30" s="41" t="str">
        <f>IF(団体!N2="","",団体!N2)</f>
        <v/>
      </c>
      <c r="Z30" s="45"/>
    </row>
    <row r="31" spans="13:26" ht="12.95" customHeight="1" x14ac:dyDescent="0.15">
      <c r="M31" s="42"/>
      <c r="Q31" s="30"/>
      <c r="W31" s="46"/>
      <c r="X31" s="27" t="str">
        <f>IF(Y31="","",団体!M3)</f>
        <v/>
      </c>
      <c r="Y31" s="41" t="str">
        <f>IF(団体!N3="","",団体!N3)</f>
        <v/>
      </c>
      <c r="Z31" s="45"/>
    </row>
    <row r="32" spans="13:26" ht="12.95" customHeight="1" x14ac:dyDescent="0.15">
      <c r="M32" s="42"/>
      <c r="Q32" s="30"/>
      <c r="W32" s="46"/>
      <c r="X32" s="27" t="str">
        <f>IF(Y32="","",団体!M4)</f>
        <v/>
      </c>
      <c r="Y32" s="41" t="str">
        <f>IF(団体!N4="","",団体!N4)</f>
        <v/>
      </c>
      <c r="Z32" s="45" t="str">
        <f>IF(団体!O4="","",団体!O4)</f>
        <v/>
      </c>
    </row>
    <row r="33" spans="13:26" ht="12.95" customHeight="1" x14ac:dyDescent="0.15">
      <c r="M33" s="42"/>
      <c r="Q33" s="30"/>
      <c r="W33" s="46"/>
      <c r="X33" s="27" t="str">
        <f>IF(Y33="","",団体!M5)</f>
        <v/>
      </c>
      <c r="Y33" s="41" t="str">
        <f>IF(団体!N5="","",団体!N5)</f>
        <v/>
      </c>
      <c r="Z33" s="45" t="str">
        <f>IF(団体!O5="","",団体!O5)</f>
        <v/>
      </c>
    </row>
    <row r="34" spans="13:26" ht="12.95" customHeight="1" x14ac:dyDescent="0.15">
      <c r="M34" s="42"/>
      <c r="Q34" s="30"/>
      <c r="W34" s="46"/>
      <c r="X34" s="27" t="str">
        <f>IF(Y34="","",団体!M6)</f>
        <v/>
      </c>
      <c r="Y34" s="41" t="str">
        <f>IF(団体!N6="","",団体!N6)</f>
        <v/>
      </c>
      <c r="Z34" s="45" t="str">
        <f>IF(団体!O6="","",団体!O6)</f>
        <v/>
      </c>
    </row>
    <row r="35" spans="13:26" ht="12.95" customHeight="1" x14ac:dyDescent="0.15">
      <c r="M35" s="42"/>
      <c r="Q35" s="30"/>
      <c r="W35" s="46"/>
      <c r="X35" s="27" t="str">
        <f>IF(Y35="","",団体!M7)</f>
        <v/>
      </c>
      <c r="Y35" s="41" t="str">
        <f>IF(団体!N7="","",団体!N7)</f>
        <v/>
      </c>
      <c r="Z35" s="45" t="str">
        <f>IF(団体!O7="","",団体!O7)</f>
        <v/>
      </c>
    </row>
    <row r="36" spans="13:26" ht="12.95" customHeight="1" x14ac:dyDescent="0.15">
      <c r="M36" s="42"/>
      <c r="Q36" s="30"/>
      <c r="W36" s="46"/>
      <c r="X36" s="27" t="str">
        <f>IF(Y36="","",団体!M8)</f>
        <v/>
      </c>
      <c r="Y36" s="41" t="str">
        <f>IF(団体!N8="","",団体!N8)</f>
        <v/>
      </c>
      <c r="Z36" s="45" t="str">
        <f>IF(団体!O8="","",団体!O8)</f>
        <v/>
      </c>
    </row>
    <row r="37" spans="13:26" ht="12.95" customHeight="1" x14ac:dyDescent="0.15">
      <c r="M37" s="42"/>
      <c r="Q37" s="30"/>
      <c r="W37" s="46"/>
      <c r="X37" s="27" t="str">
        <f>IF(Y37="","",団体!M9)</f>
        <v/>
      </c>
      <c r="Y37" s="41" t="str">
        <f>IF(団体!N9="","",団体!N9)</f>
        <v/>
      </c>
      <c r="Z37" s="45" t="str">
        <f>IF(団体!O9="","",団体!O9)</f>
        <v/>
      </c>
    </row>
    <row r="38" spans="13:26" ht="12.95" customHeight="1" thickBot="1" x14ac:dyDescent="0.2">
      <c r="M38" s="42"/>
      <c r="Q38" s="30"/>
      <c r="W38" s="39"/>
      <c r="X38" s="36" t="str">
        <f>IF(Y38="","",団体!M10)</f>
        <v/>
      </c>
      <c r="Y38" s="34" t="str">
        <f>IF(団体!N10="","",団体!N10)</f>
        <v/>
      </c>
      <c r="Z38" s="40" t="str">
        <f>IF(団体!O10="","",団体!O10)</f>
        <v/>
      </c>
    </row>
  </sheetData>
  <sheetProtection sheet="1" objects="1" scenarios="1"/>
  <phoneticPr fontId="1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申込書</vt:lpstr>
      <vt:lpstr>団体</vt:lpstr>
      <vt:lpstr>単</vt:lpstr>
      <vt:lpstr>複</vt:lpstr>
      <vt:lpstr>集約</vt:lpstr>
      <vt:lpstr>申込書!Print_Area</vt:lpstr>
      <vt:lpstr>単!Print_Area</vt:lpstr>
      <vt:lpstr>団体!Print_Area</vt:lpstr>
      <vt:lpstr>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A31J</dc:creator>
  <cp:lastModifiedBy>淳 浅井</cp:lastModifiedBy>
  <cp:lastPrinted>2021-11-26T04:53:20Z</cp:lastPrinted>
  <dcterms:created xsi:type="dcterms:W3CDTF">2016-02-06T04:54:02Z</dcterms:created>
  <dcterms:modified xsi:type="dcterms:W3CDTF">2024-12-06T06:07:37Z</dcterms:modified>
</cp:coreProperties>
</file>